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dement" sheetId="1" r:id="rId1"/>
    <sheet name="Brug" sheetId="2" r:id="rId2"/>
    <sheet name="Posities" sheetId="3" r:id="rId3"/>
    <sheet name="Dividend" sheetId="4" r:id="rId4"/>
    <sheet name="Kosten" sheetId="5" r:id="rId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000%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30" customWidth="1"/>
    <col min="3" max="3" width="16" customWidth="1"/>
    <col min="4" max="4" width="20" customWidth="1"/>
  </cols>
  <sheetData>
    <row r="1">
      <c r="A1" t="inlineStr" s="4">
        <is>
          <t xml:space="preserve">Rekenvoorbeeld PortfolioSpiegel: de voorbeeldportefeuille (verzonnen gegevens)</t>
        </is>
      </c>
    </row>
    <row r="2">
      <c r="A2" t="inlineStr">
        <is>
          <t xml:space="preserve">Rekenregels 2026.10.1. Uitleg: portfoliospiegel.nl/berekeningen-controleren/</t>
        </is>
      </c>
    </row>
    <row r="3"/>
    <row r="4">
      <c r="A4" t="inlineStr" s="4">
        <is>
          <t xml:space="preserve">Datum</t>
        </is>
      </c>
      <c r="B4" t="inlineStr" s="4">
        <is>
          <t xml:space="preserve">Soort</t>
        </is>
      </c>
      <c r="C4" t="inlineStr" s="4">
        <is>
          <t xml:space="preserve">Bedrag (EUR)</t>
        </is>
      </c>
      <c r="D4" t="inlineStr" s="4">
        <is>
          <t xml:space="preserve">Kasstroom voor XIRR</t>
        </is>
      </c>
    </row>
    <row r="5">
      <c r="A5" s="1">
        <v>45173</v>
      </c>
      <c r="B5" t="inlineStr">
        <is>
          <t xml:space="preserve">Storting</t>
        </is>
      </c>
      <c r="C5" s="2">
        <v>15000</v>
      </c>
      <c r="D5" s="2">
        <f>-C5</f>
        <v>-15000</v>
      </c>
    </row>
    <row r="6">
      <c r="A6" s="1">
        <v>45201</v>
      </c>
      <c r="B6" t="inlineStr">
        <is>
          <t xml:space="preserve">Storting</t>
        </is>
      </c>
      <c r="C6" s="2">
        <v>750</v>
      </c>
      <c r="D6" s="2">
        <f>-C6</f>
        <v>-750</v>
      </c>
    </row>
    <row r="7">
      <c r="A7" s="1">
        <v>45232</v>
      </c>
      <c r="B7" t="inlineStr">
        <is>
          <t xml:space="preserve">Storting</t>
        </is>
      </c>
      <c r="C7" s="2">
        <v>750</v>
      </c>
      <c r="D7" s="2">
        <f>-C7</f>
        <v>-750</v>
      </c>
    </row>
    <row r="8">
      <c r="A8" s="1">
        <v>45264</v>
      </c>
      <c r="B8" t="inlineStr">
        <is>
          <t xml:space="preserve">Storting</t>
        </is>
      </c>
      <c r="C8" s="2">
        <v>750</v>
      </c>
      <c r="D8" s="2">
        <f>-C8</f>
        <v>-750</v>
      </c>
    </row>
    <row r="9">
      <c r="A9" s="1">
        <v>45293</v>
      </c>
      <c r="B9" t="inlineStr">
        <is>
          <t xml:space="preserve">Storting</t>
        </is>
      </c>
      <c r="C9" s="2">
        <v>750</v>
      </c>
      <c r="D9" s="2">
        <f>-C9</f>
        <v>-750</v>
      </c>
    </row>
    <row r="10">
      <c r="A10" s="1">
        <v>45324</v>
      </c>
      <c r="B10" t="inlineStr">
        <is>
          <t xml:space="preserve">Storting</t>
        </is>
      </c>
      <c r="C10" s="2">
        <v>750</v>
      </c>
      <c r="D10" s="2">
        <f>-C10</f>
        <v>-750</v>
      </c>
    </row>
    <row r="11">
      <c r="A11" s="1">
        <v>45338</v>
      </c>
      <c r="B11" t="inlineStr">
        <is>
          <t xml:space="preserve">Storting</t>
        </is>
      </c>
      <c r="C11" s="2">
        <v>4000</v>
      </c>
      <c r="D11" s="2">
        <f>-C11</f>
        <v>-4000</v>
      </c>
    </row>
    <row r="12">
      <c r="A12" s="1">
        <v>45355</v>
      </c>
      <c r="B12" t="inlineStr">
        <is>
          <t xml:space="preserve">Storting</t>
        </is>
      </c>
      <c r="C12" s="2">
        <v>1500</v>
      </c>
      <c r="D12" s="2">
        <f>-C12</f>
        <v>-1500</v>
      </c>
    </row>
    <row r="13">
      <c r="A13" s="1">
        <v>45384</v>
      </c>
      <c r="B13" t="inlineStr">
        <is>
          <t xml:space="preserve">Storting</t>
        </is>
      </c>
      <c r="C13" s="2">
        <v>750</v>
      </c>
      <c r="D13" s="2">
        <f>-C13</f>
        <v>-750</v>
      </c>
    </row>
    <row r="14">
      <c r="A14" s="1">
        <v>45414</v>
      </c>
      <c r="B14" t="inlineStr">
        <is>
          <t xml:space="preserve">Storting</t>
        </is>
      </c>
      <c r="C14" s="2">
        <v>750</v>
      </c>
      <c r="D14" s="2">
        <f>-C14</f>
        <v>-750</v>
      </c>
    </row>
    <row r="15">
      <c r="A15" s="1">
        <v>45446</v>
      </c>
      <c r="B15" t="inlineStr">
        <is>
          <t xml:space="preserve">Storting</t>
        </is>
      </c>
      <c r="C15" s="2">
        <v>750</v>
      </c>
      <c r="D15" s="2">
        <f>-C15</f>
        <v>-750</v>
      </c>
    </row>
    <row r="16">
      <c r="A16" s="1">
        <v>45475</v>
      </c>
      <c r="B16" t="inlineStr">
        <is>
          <t xml:space="preserve">Storting</t>
        </is>
      </c>
      <c r="C16" s="2">
        <v>750</v>
      </c>
      <c r="D16" s="2">
        <f>-C16</f>
        <v>-750</v>
      </c>
    </row>
    <row r="17">
      <c r="A17" s="1">
        <v>45506</v>
      </c>
      <c r="B17" t="inlineStr">
        <is>
          <t xml:space="preserve">Storting</t>
        </is>
      </c>
      <c r="C17" s="2">
        <v>750</v>
      </c>
      <c r="D17" s="2">
        <f>-C17</f>
        <v>-750</v>
      </c>
    </row>
    <row r="18">
      <c r="A18" s="1">
        <v>45537</v>
      </c>
      <c r="B18" t="inlineStr">
        <is>
          <t xml:space="preserve">Storting</t>
        </is>
      </c>
      <c r="C18" s="2">
        <v>1500</v>
      </c>
      <c r="D18" s="2">
        <f>-C18</f>
        <v>-1500</v>
      </c>
    </row>
    <row r="19">
      <c r="A19" s="1">
        <v>45567</v>
      </c>
      <c r="B19" t="inlineStr">
        <is>
          <t xml:space="preserve">Storting</t>
        </is>
      </c>
      <c r="C19" s="2">
        <v>750</v>
      </c>
      <c r="D19" s="2">
        <f>-C19</f>
        <v>-750</v>
      </c>
    </row>
    <row r="20">
      <c r="A20" s="1">
        <v>45600</v>
      </c>
      <c r="B20" t="inlineStr">
        <is>
          <t xml:space="preserve">Storting</t>
        </is>
      </c>
      <c r="C20" s="2">
        <v>750</v>
      </c>
      <c r="D20" s="2">
        <f>-C20</f>
        <v>-750</v>
      </c>
    </row>
    <row r="21">
      <c r="A21" s="1">
        <v>45628</v>
      </c>
      <c r="B21" t="inlineStr">
        <is>
          <t xml:space="preserve">Storting</t>
        </is>
      </c>
      <c r="C21" s="2">
        <v>750</v>
      </c>
      <c r="D21" s="2">
        <f>-C21</f>
        <v>-750</v>
      </c>
    </row>
    <row r="22">
      <c r="A22" s="1">
        <v>45659</v>
      </c>
      <c r="B22" t="inlineStr">
        <is>
          <t xml:space="preserve">Storting</t>
        </is>
      </c>
      <c r="C22" s="2">
        <v>750</v>
      </c>
      <c r="D22" s="2">
        <f>-C22</f>
        <v>-750</v>
      </c>
    </row>
    <row r="23">
      <c r="A23" s="1">
        <v>45691</v>
      </c>
      <c r="B23" t="inlineStr">
        <is>
          <t xml:space="preserve">Storting</t>
        </is>
      </c>
      <c r="C23" s="2">
        <v>750</v>
      </c>
      <c r="D23" s="2">
        <f>-C23</f>
        <v>-750</v>
      </c>
    </row>
    <row r="24">
      <c r="A24" s="1">
        <v>45719</v>
      </c>
      <c r="B24" t="inlineStr">
        <is>
          <t xml:space="preserve">Storting</t>
        </is>
      </c>
      <c r="C24" s="2">
        <v>1500</v>
      </c>
      <c r="D24" s="2">
        <f>-C24</f>
        <v>-1500</v>
      </c>
    </row>
    <row r="25">
      <c r="A25" s="1">
        <v>45749</v>
      </c>
      <c r="B25" t="inlineStr">
        <is>
          <t xml:space="preserve">Storting</t>
        </is>
      </c>
      <c r="C25" s="2">
        <v>750</v>
      </c>
      <c r="D25" s="2">
        <f>-C25</f>
        <v>-750</v>
      </c>
    </row>
    <row r="26">
      <c r="A26" s="1">
        <v>45779</v>
      </c>
      <c r="B26" t="inlineStr">
        <is>
          <t xml:space="preserve">Storting</t>
        </is>
      </c>
      <c r="C26" s="2">
        <v>750</v>
      </c>
      <c r="D26" s="2">
        <f>-C26</f>
        <v>-750</v>
      </c>
    </row>
    <row r="27">
      <c r="A27" s="1">
        <v>45810</v>
      </c>
      <c r="B27" t="inlineStr">
        <is>
          <t xml:space="preserve">Opname</t>
        </is>
      </c>
      <c r="C27" s="2">
        <v>-3250</v>
      </c>
      <c r="D27" s="2">
        <f>-C27</f>
        <v>3250</v>
      </c>
    </row>
    <row r="28">
      <c r="A28" s="1">
        <v>45840</v>
      </c>
      <c r="B28" t="inlineStr">
        <is>
          <t xml:space="preserve">Storting</t>
        </is>
      </c>
      <c r="C28" s="2">
        <v>750</v>
      </c>
      <c r="D28" s="2">
        <f>-C28</f>
        <v>-750</v>
      </c>
    </row>
    <row r="29">
      <c r="A29" s="1">
        <v>45873</v>
      </c>
      <c r="B29" t="inlineStr">
        <is>
          <t xml:space="preserve">Storting</t>
        </is>
      </c>
      <c r="C29" s="2">
        <v>750</v>
      </c>
      <c r="D29" s="2">
        <f>-C29</f>
        <v>-750</v>
      </c>
    </row>
    <row r="30">
      <c r="A30" s="1">
        <v>45902</v>
      </c>
      <c r="B30" t="inlineStr">
        <is>
          <t xml:space="preserve">Storting</t>
        </is>
      </c>
      <c r="C30" s="2">
        <v>1500</v>
      </c>
      <c r="D30" s="2">
        <f>-C30</f>
        <v>-1500</v>
      </c>
    </row>
    <row r="31">
      <c r="A31" s="1">
        <v>45932</v>
      </c>
      <c r="B31" t="inlineStr">
        <is>
          <t xml:space="preserve">Storting</t>
        </is>
      </c>
      <c r="C31" s="2">
        <v>750</v>
      </c>
      <c r="D31" s="2">
        <f>-C31</f>
        <v>-750</v>
      </c>
    </row>
    <row r="32">
      <c r="A32" s="1">
        <v>45964</v>
      </c>
      <c r="B32" t="inlineStr">
        <is>
          <t xml:space="preserve">Storting</t>
        </is>
      </c>
      <c r="C32" s="2">
        <v>750</v>
      </c>
      <c r="D32" s="2">
        <f>-C32</f>
        <v>-750</v>
      </c>
    </row>
    <row r="33">
      <c r="A33" s="1">
        <v>45993</v>
      </c>
      <c r="B33" t="inlineStr">
        <is>
          <t xml:space="preserve">Storting</t>
        </is>
      </c>
      <c r="C33" s="2">
        <v>750</v>
      </c>
      <c r="D33" s="2">
        <f>-C33</f>
        <v>-750</v>
      </c>
    </row>
    <row r="34">
      <c r="A34" s="1">
        <v>46024</v>
      </c>
      <c r="B34" t="inlineStr">
        <is>
          <t xml:space="preserve">Storting</t>
        </is>
      </c>
      <c r="C34" s="2">
        <v>750</v>
      </c>
      <c r="D34" s="2">
        <f>-C34</f>
        <v>-750</v>
      </c>
    </row>
    <row r="35">
      <c r="A35" s="1">
        <v>46055</v>
      </c>
      <c r="B35" t="inlineStr">
        <is>
          <t xml:space="preserve">Storting</t>
        </is>
      </c>
      <c r="C35" s="2">
        <v>750</v>
      </c>
      <c r="D35" s="2">
        <f>-C35</f>
        <v>-750</v>
      </c>
    </row>
    <row r="36">
      <c r="A36" s="1">
        <v>46083</v>
      </c>
      <c r="B36" t="inlineStr">
        <is>
          <t xml:space="preserve">Opname</t>
        </is>
      </c>
      <c r="C36" s="2">
        <v>-1000</v>
      </c>
      <c r="D36" s="2">
        <f>-C36</f>
        <v>1000</v>
      </c>
    </row>
    <row r="37">
      <c r="A37" s="1">
        <v>46114</v>
      </c>
      <c r="B37" t="inlineStr">
        <is>
          <t xml:space="preserve">Storting</t>
        </is>
      </c>
      <c r="C37" s="2">
        <v>750</v>
      </c>
      <c r="D37" s="2">
        <f>-C37</f>
        <v>-750</v>
      </c>
    </row>
    <row r="38">
      <c r="A38" s="1">
        <v>46146</v>
      </c>
      <c r="B38" t="inlineStr">
        <is>
          <t xml:space="preserve">Storting</t>
        </is>
      </c>
      <c r="C38" s="2">
        <v>750</v>
      </c>
      <c r="D38" s="2">
        <f>-C38</f>
        <v>-750</v>
      </c>
    </row>
    <row r="39">
      <c r="A39" s="1">
        <v>46175</v>
      </c>
      <c r="B39" t="inlineStr">
        <is>
          <t xml:space="preserve">Storting</t>
        </is>
      </c>
      <c r="C39" s="2">
        <v>750</v>
      </c>
      <c r="D39" s="2">
        <f>-C39</f>
        <v>-750</v>
      </c>
    </row>
    <row r="40">
      <c r="A40" s="1">
        <v>46205</v>
      </c>
      <c r="B40" t="inlineStr">
        <is>
          <t xml:space="preserve">Storting</t>
        </is>
      </c>
      <c r="C40" s="2">
        <v>750</v>
      </c>
      <c r="D40" s="2">
        <f>-C40</f>
        <v>-750</v>
      </c>
    </row>
    <row r="41">
      <c r="A41" s="1">
        <v>46237</v>
      </c>
      <c r="B41" t="inlineStr">
        <is>
          <t xml:space="preserve">Storting</t>
        </is>
      </c>
      <c r="C41" s="2">
        <v>750</v>
      </c>
      <c r="D41" s="2">
        <f>-C41</f>
        <v>-750</v>
      </c>
    </row>
    <row r="42">
      <c r="A42" s="1">
        <v>46267</v>
      </c>
      <c r="B42" t="inlineStr">
        <is>
          <t xml:space="preserve">Storting</t>
        </is>
      </c>
      <c r="C42" s="2">
        <v>1500</v>
      </c>
      <c r="D42" s="2">
        <f>-C42</f>
        <v>-1500</v>
      </c>
    </row>
    <row r="43">
      <c r="A43" s="1">
        <v>46283</v>
      </c>
      <c r="B43" t="inlineStr">
        <is>
          <t xml:space="preserve">Waarde nu (Portfolio.csv)</t>
        </is>
      </c>
      <c r="C43" s="2">
        <v>58199.01</v>
      </c>
      <c r="D43" s="2">
        <f>C43</f>
        <v>58199.01</v>
      </c>
    </row>
    <row r="44"/>
    <row r="45">
      <c r="A45" t="inlineStr" s="4">
        <is>
          <t xml:space="preserve">Kerncijfer</t>
        </is>
      </c>
      <c r="C45" t="inlineStr" s="4">
        <is>
          <t xml:space="preserve">Formule</t>
        </is>
      </c>
      <c r="D45" t="inlineStr" s="4">
        <is>
          <t xml:space="preserve">Op de site</t>
        </is>
      </c>
    </row>
    <row r="46">
      <c r="A46" t="inlineStr">
        <is>
          <t xml:space="preserve">Stortingen</t>
        </is>
      </c>
      <c r="C46" s="2">
        <f>SUMIF(C5:C42,"&gt;0")</f>
        <v>48250</v>
      </c>
      <c r="D46" s="2">
        <v>48250</v>
      </c>
    </row>
    <row r="47">
      <c r="A47" t="inlineStr">
        <is>
          <t xml:space="preserve">Opnames</t>
        </is>
      </c>
      <c r="C47" s="2">
        <f>-SUMIF(C5:C42,"&lt;0")</f>
        <v>4250</v>
      </c>
      <c r="D47" s="2">
        <v>4250</v>
      </c>
    </row>
    <row r="48">
      <c r="A48" t="inlineStr">
        <is>
          <t xml:space="preserve">Netto ingelegd</t>
        </is>
      </c>
      <c r="C48" s="2">
        <f>C46-C47</f>
        <v>44000</v>
      </c>
      <c r="D48" s="2">
        <v>44000</v>
      </c>
    </row>
    <row r="49">
      <c r="A49" t="inlineStr">
        <is>
          <t xml:space="preserve">Waarde nu (Portfolio.csv)</t>
        </is>
      </c>
      <c r="C49" s="2">
        <f>C43</f>
        <v>58199.01</v>
      </c>
      <c r="D49" s="2">
        <v>58199.01</v>
      </c>
    </row>
    <row r="50">
      <c r="A50" t="inlineStr">
        <is>
          <t xml:space="preserve">Totaal resultaat</t>
        </is>
      </c>
      <c r="C50" s="2">
        <f>C49-C48</f>
        <v>14199.01</v>
      </c>
      <c r="D50" s="2">
        <v>14199.01</v>
      </c>
    </row>
    <row r="51">
      <c r="A51" t="inlineStr">
        <is>
          <t xml:space="preserve">Rendement per jaar volgens de spreadsheet (XIRR, jaren van 365 dagen)</t>
        </is>
      </c>
      <c r="C51" s="3">
        <f>XIRR(D5:D43,A5:A43)</f>
        <v>0.13334444995178651</v>
      </c>
    </row>
    <row r="52">
      <c r="A52" t="inlineStr">
        <is>
          <t xml:space="preserve">Rendement per jaar op de site (jaren van 365,25 dagen)</t>
        </is>
      </c>
      <c r="C52" s="3">
        <v>0.13344162128860265</v>
      </c>
      <c r="D52" s="3">
        <v>0.13344162128860265</v>
      </c>
    </row>
    <row r="53">
      <c r="A53" t="inlineStr">
        <is>
          <t xml:space="preserve">Controle: kasstromen teruggerekend met het percentage van de site (0 als het klopt)</t>
        </is>
      </c>
      <c r="C53" s="2">
        <f>ROUND(SUMPRODUCT(D5:D43/(1+C52)^((A5:A43-A5)/365.25)),2)</f>
        <v>0</v>
      </c>
    </row>
  </sheetData>
</worksheet>
</file>

<file path=xl/worksheets/sheet2.xml><?xml version="1.0" encoding="utf-8"?>
<worksheet xmlns="http://schemas.openxmlformats.org/spreadsheetml/2006/main">
  <cols>
    <col min="1" max="1" width="44" customWidth="1"/>
    <col min="2" max="2" width="16" customWidth="1"/>
    <col min="3" max="3" width="16" customWidth="1"/>
  </cols>
  <sheetData>
    <row r="1">
      <c r="A1" t="inlineStr" s="4">
        <is>
          <t xml:space="preserve">Brug</t>
        </is>
      </c>
      <c r="C1" t="inlineStr" s="4">
        <is>
          <t xml:space="preserve">Op de site</t>
        </is>
      </c>
    </row>
    <row r="2">
      <c r="A2" t="inlineStr">
        <is>
          <t xml:space="preserve">Netto ingelegd</t>
        </is>
      </c>
      <c r="B2" s="2">
        <f>'Rendement'!C48</f>
        <v>44000</v>
      </c>
      <c r="C2" s="2">
        <v>44000</v>
      </c>
    </row>
    <row r="3">
      <c r="A3" t="inlineStr">
        <is>
          <t xml:space="preserve">Gerealiseerd resultaat</t>
        </is>
      </c>
      <c r="B3" s="2">
        <v>1530.84</v>
      </c>
      <c r="C3" s="2">
        <v>1530.84</v>
      </c>
    </row>
    <row r="4">
      <c r="A4" t="inlineStr">
        <is>
          <t xml:space="preserve">Ongerealiseerd resultaat</t>
        </is>
      </c>
      <c r="B4" s="2">
        <f>'Posities'!F15</f>
        <v>11609.65</v>
      </c>
      <c r="C4" s="2">
        <v>11609.65</v>
      </c>
    </row>
    <row r="5">
      <c r="A5" t="inlineStr">
        <is>
          <t xml:space="preserve">Dividend netto</t>
        </is>
      </c>
      <c r="B5" s="2">
        <f>'Dividend'!F158</f>
        <v>919.71</v>
      </c>
      <c r="C5" s="2">
        <v>919.71</v>
      </c>
    </row>
    <row r="6">
      <c r="A6" t="inlineStr">
        <is>
          <t xml:space="preserve">Inkomsten</t>
        </is>
      </c>
      <c r="B6" s="2">
        <v>168.81</v>
      </c>
      <c r="C6" s="2">
        <v>168.81</v>
      </c>
    </row>
    <row r="7">
      <c r="A7" t="inlineStr">
        <is>
          <t xml:space="preserve">Overige kosten (af)</t>
        </is>
      </c>
      <c r="B7" s="2">
        <v>30</v>
      </c>
      <c r="C7" s="2">
        <v>30</v>
      </c>
    </row>
    <row r="8">
      <c r="A8" t="inlineStr">
        <is>
          <t xml:space="preserve">Transactiebelasting (af)</t>
        </is>
      </c>
      <c r="B8" s="2">
        <v>0</v>
      </c>
      <c r="C8" s="2">
        <v>0</v>
      </c>
    </row>
    <row r="9">
      <c r="A9" t="inlineStr">
        <is>
          <t xml:space="preserve">Overige belasting (af)</t>
        </is>
      </c>
      <c r="B9" s="2">
        <v>0</v>
      </c>
      <c r="C9" s="2">
        <v>0</v>
      </c>
    </row>
    <row r="10">
      <c r="A10" t="inlineStr">
        <is>
          <t xml:space="preserve">Rente (af)</t>
        </is>
      </c>
      <c r="B10" s="2">
        <v>0</v>
      </c>
      <c r="C10" s="2">
        <v>0</v>
      </c>
    </row>
    <row r="11">
      <c r="A11" t="inlineStr">
        <is>
          <t xml:space="preserve">Rest: afronding en valuta-effect</t>
        </is>
      </c>
      <c r="B11" s="2">
        <v>0</v>
      </c>
      <c r="C11" s="2">
        <v>0</v>
      </c>
    </row>
    <row r="12">
      <c r="A12" t="inlineStr">
        <is>
          <t xml:space="preserve">Eindwaarde volgens de brug</t>
        </is>
      </c>
      <c r="B12" s="2">
        <f>B2+B3+B4+B5+B6-B7-B8-B9-B10+B11</f>
        <v>58199.01</v>
      </c>
      <c r="C12" s="2">
        <v>58199.01</v>
      </c>
    </row>
    <row r="13">
      <c r="A13" t="inlineStr">
        <is>
          <t xml:space="preserve">Waarde nu (Portfolio.csv)</t>
        </is>
      </c>
      <c r="B13" s="2">
        <f>'Rendement'!C43</f>
        <v>58199.01</v>
      </c>
      <c r="C13" s="2">
        <v>58199.01</v>
      </c>
    </row>
    <row r="14">
      <c r="A14" t="inlineStr">
        <is>
          <t xml:space="preserve">Verschil met de waarde nu (0 als het klopt)</t>
        </is>
      </c>
      <c r="B14" s="2">
        <f>ROUND(B12-B13,2)</f>
        <v>0</v>
      </c>
    </row>
    <row r="15"/>
    <row r="16">
      <c r="A16" t="inlineStr">
        <is>
          <t xml:space="preserve">Gerealiseerd resultaat per verkoop: zie het tabblad Transacties in de app. De rest is het deel dat niet in een categorie valt: afronding en het valuta-effect op cash in een andere valuta.</t>
        </is>
      </c>
    </row>
  </sheetData>
</worksheet>
</file>

<file path=xl/worksheets/sheet3.xml><?xml version="1.0" encoding="utf-8"?>
<worksheet xmlns="http://schemas.openxmlformats.org/spreadsheetml/2006/main">
  <cols>
    <col min="1" max="1" width="34" customWidth="1"/>
    <col min="2" max="2" width="16" customWidth="1"/>
    <col min="3" max="3" width="10" customWidth="1"/>
    <col min="4" max="4" width="16" customWidth="1"/>
    <col min="5" max="5" width="16" customWidth="1"/>
    <col min="6" max="6" width="18" customWidth="1"/>
    <col min="7" max="7" width="16" customWidth="1"/>
  </cols>
  <sheetData>
    <row r="1">
      <c r="A1" t="inlineStr" s="4">
        <is>
          <t xml:space="preserve">Posities</t>
        </is>
      </c>
    </row>
    <row r="2">
      <c r="A2" t="inlineStr">
        <is>
          <t xml:space="preserve">Kostprijs inclusief kosten (gemiddelde kostprijs), waarde uit Portfolio.csv.</t>
        </is>
      </c>
    </row>
    <row r="3">
      <c r="A3" t="inlineStr" s="4">
        <is>
          <t xml:space="preserve">Product</t>
        </is>
      </c>
      <c r="B3" t="inlineStr" s="4">
        <is>
          <t xml:space="preserve">ISIN</t>
        </is>
      </c>
      <c r="C3" t="inlineStr" s="4">
        <is>
          <t xml:space="preserve">Aantal</t>
        </is>
      </c>
      <c r="D3" t="inlineStr" s="4">
        <is>
          <t xml:space="preserve">Kostprijs (EUR)</t>
        </is>
      </c>
      <c r="E3" t="inlineStr" s="4">
        <is>
          <t xml:space="preserve">Waarde (EUR)</t>
        </is>
      </c>
      <c r="F3" t="inlineStr" s="4">
        <is>
          <t xml:space="preserve">Ongerealiseerd (EUR)</t>
        </is>
      </c>
    </row>
    <row r="4">
      <c r="A4" t="inlineStr">
        <is>
          <t xml:space="preserve">ALPHABET INC. CLASS A</t>
        </is>
      </c>
      <c r="B4" t="inlineStr">
        <is>
          <t xml:space="preserve">US02079K3059</t>
        </is>
      </c>
      <c r="C4">
        <v>17</v>
      </c>
      <c r="D4" s="2">
        <v>2171.61</v>
      </c>
      <c r="E4" s="2">
        <v>3538.23</v>
      </c>
      <c r="F4" s="2">
        <f>ROUND(E4-D4,2)</f>
        <v>1366.62</v>
      </c>
    </row>
    <row r="5">
      <c r="A5" t="inlineStr">
        <is>
          <t xml:space="preserve">APPLE INC.</t>
        </is>
      </c>
      <c r="B5" t="inlineStr">
        <is>
          <t xml:space="preserve">US0378331005</t>
        </is>
      </c>
      <c r="C5">
        <v>15</v>
      </c>
      <c r="D5" s="2">
        <v>2297.03</v>
      </c>
      <c r="E5" s="2">
        <v>3094.52</v>
      </c>
      <c r="F5" s="2">
        <f>ROUND(E5-D5,2)</f>
        <v>797.49</v>
      </c>
    </row>
    <row r="6">
      <c r="A6" t="inlineStr">
        <is>
          <t xml:space="preserve">ASML HOLDING</t>
        </is>
      </c>
      <c r="B6" t="inlineStr">
        <is>
          <t xml:space="preserve">NL0010273215</t>
        </is>
      </c>
      <c r="C6">
        <v>4</v>
      </c>
      <c r="D6" s="2">
        <v>2472.54</v>
      </c>
      <c r="E6" s="2">
        <v>3348.6</v>
      </c>
      <c r="F6" s="2">
        <f>ROUND(E6-D6,2)</f>
        <v>876.06</v>
      </c>
    </row>
    <row r="7">
      <c r="A7" t="inlineStr">
        <is>
          <t xml:space="preserve">ING GROEP NV</t>
        </is>
      </c>
      <c r="B7" t="inlineStr">
        <is>
          <t xml:space="preserve">NL0011821202</t>
        </is>
      </c>
      <c r="C7">
        <v>74</v>
      </c>
      <c r="D7" s="2">
        <v>897.94</v>
      </c>
      <c r="E7" s="2">
        <v>1509.6</v>
      </c>
      <c r="F7" s="2">
        <f>ROUND(E7-D7,2)</f>
        <v>611.66</v>
      </c>
    </row>
    <row r="8">
      <c r="A8" t="inlineStr">
        <is>
          <t xml:space="preserve">ISHARES CORE MSCI EMERGING MARKETS IMI UCITS ETF USD (ACC)</t>
        </is>
      </c>
      <c r="B8" t="inlineStr">
        <is>
          <t xml:space="preserve">IE00BKM4GZ66</t>
        </is>
      </c>
      <c r="C8">
        <v>75</v>
      </c>
      <c r="D8" s="2">
        <v>2585.22</v>
      </c>
      <c r="E8" s="2">
        <v>2853</v>
      </c>
      <c r="F8" s="2">
        <f>ROUND(E8-D8,2)</f>
        <v>267.78</v>
      </c>
    </row>
    <row r="9">
      <c r="A9" t="inlineStr">
        <is>
          <t xml:space="preserve">ISHARES CORE S&amp;P 500 UCITS ETF USD (ACC)</t>
        </is>
      </c>
      <c r="B9" t="inlineStr">
        <is>
          <t xml:space="preserve">IE00B5BMR087</t>
        </is>
      </c>
      <c r="C9">
        <v>16</v>
      </c>
      <c r="D9" s="2">
        <v>8047.11</v>
      </c>
      <c r="E9" s="2">
        <v>10196.48</v>
      </c>
      <c r="F9" s="2">
        <f>ROUND(E9-D9,2)</f>
        <v>2149.37</v>
      </c>
    </row>
    <row r="10">
      <c r="A10" t="inlineStr">
        <is>
          <t xml:space="preserve">MICROSOFT CORPORATION</t>
        </is>
      </c>
      <c r="B10" t="inlineStr">
        <is>
          <t xml:space="preserve">US5949181045</t>
        </is>
      </c>
      <c r="C10">
        <v>4</v>
      </c>
      <c r="D10" s="2">
        <v>1169.07</v>
      </c>
      <c r="E10" s="2">
        <v>1996.86</v>
      </c>
      <c r="F10" s="2">
        <f>ROUND(E10-D10,2)</f>
        <v>827.79</v>
      </c>
    </row>
    <row r="11">
      <c r="A11" t="inlineStr">
        <is>
          <t xml:space="preserve">NESTLE SA</t>
        </is>
      </c>
      <c r="B11" t="inlineStr">
        <is>
          <t xml:space="preserve">CH0038863350</t>
        </is>
      </c>
      <c r="C11">
        <v>38</v>
      </c>
      <c r="D11" s="2">
        <v>3689.59</v>
      </c>
      <c r="E11" s="2">
        <v>3585.73</v>
      </c>
      <c r="F11" s="2">
        <f>ROUND(E11-D11,2)</f>
        <v>-103.86</v>
      </c>
    </row>
    <row r="12">
      <c r="A12" t="inlineStr">
        <is>
          <t xml:space="preserve">NVIDIA CORPORATION</t>
        </is>
      </c>
      <c r="B12" t="inlineStr">
        <is>
          <t xml:space="preserve">US67066G1040</t>
        </is>
      </c>
      <c r="C12">
        <v>18</v>
      </c>
      <c r="D12" s="2">
        <v>927.6</v>
      </c>
      <c r="E12" s="2">
        <v>2251.68</v>
      </c>
      <c r="F12" s="2">
        <f>ROUND(E12-D12,2)</f>
        <v>1324.08</v>
      </c>
    </row>
    <row r="13">
      <c r="A13" t="inlineStr">
        <is>
          <t xml:space="preserve">SHELL PLC</t>
        </is>
      </c>
      <c r="B13" t="inlineStr">
        <is>
          <t xml:space="preserve">GB00BP6MXD84</t>
        </is>
      </c>
      <c r="C13">
        <v>66</v>
      </c>
      <c r="D13" s="2">
        <v>1961.08</v>
      </c>
      <c r="E13" s="2">
        <v>2018.28</v>
      </c>
      <c r="F13" s="2">
        <f>ROUND(E13-D13,2)</f>
        <v>57.2</v>
      </c>
    </row>
    <row r="14">
      <c r="A14" t="inlineStr">
        <is>
          <t xml:space="preserve">VANGUARD FTSE ALL-WORLD UCITS ETF USD ACC</t>
        </is>
      </c>
      <c r="B14" t="inlineStr">
        <is>
          <t xml:space="preserve">IE00BK5BQT80</t>
        </is>
      </c>
      <c r="C14">
        <v>138</v>
      </c>
      <c r="D14" s="2">
        <v>16341.32</v>
      </c>
      <c r="E14" s="2">
        <v>19776.78</v>
      </c>
      <c r="F14" s="2">
        <f>ROUND(E14-D14,2)</f>
        <v>3435.46</v>
      </c>
    </row>
    <row r="15">
      <c r="A15" t="inlineStr" s="4">
        <is>
          <t xml:space="preserve">Ongerealiseerd resultaat</t>
        </is>
      </c>
      <c r="F15" s="2">
        <f>SUM(F4:F14)</f>
        <v>11609.65</v>
      </c>
      <c r="G15" s="2">
        <v>11609.65</v>
      </c>
    </row>
  </sheetData>
</worksheet>
</file>

<file path=xl/worksheets/sheet4.xml><?xml version="1.0" encoding="utf-8"?>
<worksheet xmlns="http://schemas.openxmlformats.org/spreadsheetml/2006/main">
  <cols>
    <col min="1" max="1" width="14" customWidth="1"/>
    <col min="2" max="2" width="34" customWidth="1"/>
    <col min="3" max="3" width="16" customWidth="1"/>
    <col min="4" max="4" width="8" customWidth="1"/>
    <col min="5" max="5" width="16" customWidth="1"/>
    <col min="6" max="6" width="16" customWidth="1"/>
    <col min="7" max="7" width="16" customWidth="1"/>
  </cols>
  <sheetData>
    <row r="1">
      <c r="A1" t="inlineStr" s="4">
        <is>
          <t xml:space="preserve">Dividend</t>
        </is>
      </c>
    </row>
    <row r="2">
      <c r="A2" t="inlineStr">
        <is>
          <t xml:space="preserve">Bedragen in een andere valuta zijn omgerekend met de koers van de dichtstbijzijnde omwisseling; de cel bevat het onafgeronde bedrag.</t>
        </is>
      </c>
    </row>
    <row r="3">
      <c r="A3" t="inlineStr" s="4">
        <is>
          <t xml:space="preserve">Datum</t>
        </is>
      </c>
      <c r="B3" t="inlineStr" s="4">
        <is>
          <t xml:space="preserve">Product</t>
        </is>
      </c>
      <c r="C3" t="inlineStr" s="4">
        <is>
          <t xml:space="preserve">Soort</t>
        </is>
      </c>
      <c r="D3" t="inlineStr" s="4">
        <is>
          <t xml:space="preserve">Valuta</t>
        </is>
      </c>
      <c r="E3" t="inlineStr" s="4">
        <is>
          <t xml:space="preserve">Bedrag in valuta</t>
        </is>
      </c>
      <c r="F3" t="inlineStr" s="4">
        <is>
          <t xml:space="preserve">Bedrag (EUR)</t>
        </is>
      </c>
    </row>
    <row r="4">
      <c r="A4" s="1">
        <v>45184</v>
      </c>
      <c r="B4" t="inlineStr">
        <is>
          <t xml:space="preserve">MICROSOFT CORPORATION</t>
        </is>
      </c>
      <c r="C4" t="inlineStr">
        <is>
          <t xml:space="preserve">Bronbelasting</t>
        </is>
      </c>
      <c r="D4" t="inlineStr">
        <is>
          <t xml:space="preserve">USD</t>
        </is>
      </c>
      <c r="E4" s="2">
        <v>-0.68</v>
      </c>
      <c r="F4" s="2">
        <v>-0.6060606060606061</v>
      </c>
    </row>
    <row r="5">
      <c r="A5" s="1">
        <v>45184</v>
      </c>
      <c r="B5" t="inlineStr">
        <is>
          <t xml:space="preserve">MICROSOFT CORPORATION</t>
        </is>
      </c>
      <c r="C5" t="inlineStr">
        <is>
          <t xml:space="preserve">Dividend</t>
        </is>
      </c>
      <c r="D5" t="inlineStr">
        <is>
          <t xml:space="preserve">USD</t>
        </is>
      </c>
      <c r="E5" s="2">
        <v>4.5</v>
      </c>
      <c r="F5" s="2">
        <v>4.010695187165775</v>
      </c>
    </row>
    <row r="6">
      <c r="A6" s="1">
        <v>45245</v>
      </c>
      <c r="B6" t="inlineStr">
        <is>
          <t xml:space="preserve">APPLE INC.</t>
        </is>
      </c>
      <c r="C6" t="inlineStr">
        <is>
          <t xml:space="preserve">Bronbelasting</t>
        </is>
      </c>
      <c r="D6" t="inlineStr">
        <is>
          <t xml:space="preserve">USD</t>
        </is>
      </c>
      <c r="E6" s="2">
        <v>-0.38</v>
      </c>
      <c r="F6" s="2">
        <v>-0.338680926916221</v>
      </c>
    </row>
    <row r="7">
      <c r="A7" s="1">
        <v>45245</v>
      </c>
      <c r="B7" t="inlineStr">
        <is>
          <t xml:space="preserve">APPLE INC.</t>
        </is>
      </c>
      <c r="C7" t="inlineStr">
        <is>
          <t xml:space="preserve">Dividend</t>
        </is>
      </c>
      <c r="D7" t="inlineStr">
        <is>
          <t xml:space="preserve">USD</t>
        </is>
      </c>
      <c r="E7" s="2">
        <v>2.5</v>
      </c>
      <c r="F7" s="2">
        <v>2.228163992869875</v>
      </c>
    </row>
    <row r="8">
      <c r="A8" s="1">
        <v>45245</v>
      </c>
      <c r="B8" t="inlineStr">
        <is>
          <t xml:space="preserve">ASML HOLDING</t>
        </is>
      </c>
      <c r="C8" t="inlineStr">
        <is>
          <t xml:space="preserve">Bronbelasting</t>
        </is>
      </c>
      <c r="D8" t="inlineStr">
        <is>
          <t xml:space="preserve">EUR</t>
        </is>
      </c>
      <c r="E8" s="2">
        <v>-0.72</v>
      </c>
      <c r="F8" s="2">
        <v>-0.72</v>
      </c>
    </row>
    <row r="9">
      <c r="A9" s="1">
        <v>45245</v>
      </c>
      <c r="B9" t="inlineStr">
        <is>
          <t xml:space="preserve">ASML HOLDING</t>
        </is>
      </c>
      <c r="C9" t="inlineStr">
        <is>
          <t xml:space="preserve">Dividend</t>
        </is>
      </c>
      <c r="D9" t="inlineStr">
        <is>
          <t xml:space="preserve">EUR</t>
        </is>
      </c>
      <c r="E9" s="2">
        <v>4.8</v>
      </c>
      <c r="F9" s="2">
        <v>4.8</v>
      </c>
    </row>
    <row r="10">
      <c r="A10" s="1">
        <v>45275</v>
      </c>
      <c r="B10" t="inlineStr">
        <is>
          <t xml:space="preserve">SHELL PLC</t>
        </is>
      </c>
      <c r="C10" t="inlineStr">
        <is>
          <t xml:space="preserve">Dividend</t>
        </is>
      </c>
      <c r="D10" t="inlineStr">
        <is>
          <t xml:space="preserve">EUR</t>
        </is>
      </c>
      <c r="E10" s="2">
        <v>12.35</v>
      </c>
      <c r="F10" s="2">
        <v>12.35</v>
      </c>
    </row>
    <row r="11">
      <c r="A11" s="1">
        <v>45275</v>
      </c>
      <c r="B11" t="inlineStr">
        <is>
          <t xml:space="preserve">ALPHABET INC. CLASS A</t>
        </is>
      </c>
      <c r="C11" t="inlineStr">
        <is>
          <t xml:space="preserve">Bronbelasting</t>
        </is>
      </c>
      <c r="D11" t="inlineStr">
        <is>
          <t xml:space="preserve">USD</t>
        </is>
      </c>
      <c r="E11" s="2">
        <v>-0.39</v>
      </c>
      <c r="F11" s="2">
        <v>-0.3502469690166143</v>
      </c>
    </row>
    <row r="12">
      <c r="A12" s="1">
        <v>45275</v>
      </c>
      <c r="B12" t="inlineStr">
        <is>
          <t xml:space="preserve">ALPHABET INC. CLASS A</t>
        </is>
      </c>
      <c r="C12" t="inlineStr">
        <is>
          <t xml:space="preserve">Dividend</t>
        </is>
      </c>
      <c r="D12" t="inlineStr">
        <is>
          <t xml:space="preserve">USD</t>
        </is>
      </c>
      <c r="E12" s="2">
        <v>2.6</v>
      </c>
      <c r="F12" s="2">
        <v>2.3349797934440955</v>
      </c>
    </row>
    <row r="13">
      <c r="A13" s="1">
        <v>45275</v>
      </c>
      <c r="B13" t="inlineStr">
        <is>
          <t xml:space="preserve">NVIDIA CORPORATION</t>
        </is>
      </c>
      <c r="C13" t="inlineStr">
        <is>
          <t xml:space="preserve">Bronbelasting</t>
        </is>
      </c>
      <c r="D13" t="inlineStr">
        <is>
          <t xml:space="preserve">USD</t>
        </is>
      </c>
      <c r="E13" s="2">
        <v>-0.05</v>
      </c>
      <c r="F13" s="2">
        <v>-0.0449034575662326</v>
      </c>
    </row>
    <row r="14">
      <c r="A14" s="1">
        <v>45275</v>
      </c>
      <c r="B14" t="inlineStr">
        <is>
          <t xml:space="preserve">NVIDIA CORPORATION</t>
        </is>
      </c>
      <c r="C14" t="inlineStr">
        <is>
          <t xml:space="preserve">Dividend</t>
        </is>
      </c>
      <c r="D14" t="inlineStr">
        <is>
          <t xml:space="preserve">USD</t>
        </is>
      </c>
      <c r="E14" s="2">
        <v>0.34</v>
      </c>
      <c r="F14" s="2">
        <v>0.30534351145038174</v>
      </c>
    </row>
    <row r="15">
      <c r="A15" s="1">
        <v>45275</v>
      </c>
      <c r="B15" t="inlineStr">
        <is>
          <t xml:space="preserve">MICROSOFT CORPORATION</t>
        </is>
      </c>
      <c r="C15" t="inlineStr">
        <is>
          <t xml:space="preserve">Bronbelasting</t>
        </is>
      </c>
      <c r="D15" t="inlineStr">
        <is>
          <t xml:space="preserve">USD</t>
        </is>
      </c>
      <c r="E15" s="2">
        <v>-0.68</v>
      </c>
      <c r="F15" s="2">
        <v>-0.6106870229007635</v>
      </c>
    </row>
    <row r="16">
      <c r="A16" s="1">
        <v>45275</v>
      </c>
      <c r="B16" t="inlineStr">
        <is>
          <t xml:space="preserve">MICROSOFT CORPORATION</t>
        </is>
      </c>
      <c r="C16" t="inlineStr">
        <is>
          <t xml:space="preserve">Dividend</t>
        </is>
      </c>
      <c r="D16" t="inlineStr">
        <is>
          <t xml:space="preserve">USD</t>
        </is>
      </c>
      <c r="E16" s="2">
        <v>4.5</v>
      </c>
      <c r="F16" s="2">
        <v>4.041311180960935</v>
      </c>
    </row>
    <row r="17">
      <c r="A17" s="1">
        <v>45337</v>
      </c>
      <c r="B17" t="inlineStr">
        <is>
          <t xml:space="preserve">APPLE INC.</t>
        </is>
      </c>
      <c r="C17" t="inlineStr">
        <is>
          <t xml:space="preserve">Bronbelasting</t>
        </is>
      </c>
      <c r="D17" t="inlineStr">
        <is>
          <t xml:space="preserve">USD</t>
        </is>
      </c>
      <c r="E17" s="2">
        <v>-0.38</v>
      </c>
      <c r="F17" s="2">
        <v>-0.34990791896869244</v>
      </c>
    </row>
    <row r="18">
      <c r="A18" s="1">
        <v>45337</v>
      </c>
      <c r="B18" t="inlineStr">
        <is>
          <t xml:space="preserve">APPLE INC.</t>
        </is>
      </c>
      <c r="C18" t="inlineStr">
        <is>
          <t xml:space="preserve">Dividend</t>
        </is>
      </c>
      <c r="D18" t="inlineStr">
        <is>
          <t xml:space="preserve">USD</t>
        </is>
      </c>
      <c r="E18" s="2">
        <v>2.5</v>
      </c>
      <c r="F18" s="2">
        <v>2.302025782688766</v>
      </c>
    </row>
    <row r="19">
      <c r="A19" s="1">
        <v>45337</v>
      </c>
      <c r="B19" t="inlineStr">
        <is>
          <t xml:space="preserve">ASML HOLDING</t>
        </is>
      </c>
      <c r="C19" t="inlineStr">
        <is>
          <t xml:space="preserve">Bronbelasting</t>
        </is>
      </c>
      <c r="D19" t="inlineStr">
        <is>
          <t xml:space="preserve">EUR</t>
        </is>
      </c>
      <c r="E19" s="2">
        <v>-0.72</v>
      </c>
      <c r="F19" s="2">
        <v>-0.72</v>
      </c>
    </row>
    <row r="20">
      <c r="A20" s="1">
        <v>45337</v>
      </c>
      <c r="B20" t="inlineStr">
        <is>
          <t xml:space="preserve">ASML HOLDING</t>
        </is>
      </c>
      <c r="C20" t="inlineStr">
        <is>
          <t xml:space="preserve">Dividend</t>
        </is>
      </c>
      <c r="D20" t="inlineStr">
        <is>
          <t xml:space="preserve">EUR</t>
        </is>
      </c>
      <c r="E20" s="2">
        <v>4.8</v>
      </c>
      <c r="F20" s="2">
        <v>4.8</v>
      </c>
    </row>
    <row r="21">
      <c r="A21" s="1">
        <v>45366</v>
      </c>
      <c r="B21" t="inlineStr">
        <is>
          <t xml:space="preserve">SHELL PLC</t>
        </is>
      </c>
      <c r="C21" t="inlineStr">
        <is>
          <t xml:space="preserve">Dividend</t>
        </is>
      </c>
      <c r="D21" t="inlineStr">
        <is>
          <t xml:space="preserve">EUR</t>
        </is>
      </c>
      <c r="E21" s="2">
        <v>12.35</v>
      </c>
      <c r="F21" s="2">
        <v>12.35</v>
      </c>
    </row>
    <row r="22">
      <c r="A22" s="1">
        <v>45366</v>
      </c>
      <c r="B22" t="inlineStr">
        <is>
          <t xml:space="preserve">ALPHABET INC. CLASS A</t>
        </is>
      </c>
      <c r="C22" t="inlineStr">
        <is>
          <t xml:space="preserve">Bronbelasting</t>
        </is>
      </c>
      <c r="D22" t="inlineStr">
        <is>
          <t xml:space="preserve">USD</t>
        </is>
      </c>
      <c r="E22" s="2">
        <v>-0.39</v>
      </c>
      <c r="F22" s="2">
        <v>-0.3635346756152125</v>
      </c>
    </row>
    <row r="23">
      <c r="A23" s="1">
        <v>45366</v>
      </c>
      <c r="B23" t="inlineStr">
        <is>
          <t xml:space="preserve">ALPHABET INC. CLASS A</t>
        </is>
      </c>
      <c r="C23" t="inlineStr">
        <is>
          <t xml:space="preserve">Dividend</t>
        </is>
      </c>
      <c r="D23" t="inlineStr">
        <is>
          <t xml:space="preserve">USD</t>
        </is>
      </c>
      <c r="E23" s="2">
        <v>2.6</v>
      </c>
      <c r="F23" s="2">
        <v>2.423564504101417</v>
      </c>
    </row>
    <row r="24">
      <c r="A24" s="1">
        <v>45366</v>
      </c>
      <c r="B24" t="inlineStr">
        <is>
          <t xml:space="preserve">NVIDIA CORPORATION</t>
        </is>
      </c>
      <c r="C24" t="inlineStr">
        <is>
          <t xml:space="preserve">Bronbelasting</t>
        </is>
      </c>
      <c r="D24" t="inlineStr">
        <is>
          <t xml:space="preserve">USD</t>
        </is>
      </c>
      <c r="E24" s="2">
        <v>-0.05</v>
      </c>
      <c r="F24" s="2">
        <v>-0.04660700969425802</v>
      </c>
    </row>
    <row r="25">
      <c r="A25" s="1">
        <v>45366</v>
      </c>
      <c r="B25" t="inlineStr">
        <is>
          <t xml:space="preserve">NVIDIA CORPORATION</t>
        </is>
      </c>
      <c r="C25" t="inlineStr">
        <is>
          <t xml:space="preserve">Dividend</t>
        </is>
      </c>
      <c r="D25" t="inlineStr">
        <is>
          <t xml:space="preserve">USD</t>
        </is>
      </c>
      <c r="E25" s="2">
        <v>0.34</v>
      </c>
      <c r="F25" s="2">
        <v>0.31692766592095456</v>
      </c>
    </row>
    <row r="26">
      <c r="A26" s="1">
        <v>45366</v>
      </c>
      <c r="B26" t="inlineStr">
        <is>
          <t xml:space="preserve">MICROSOFT CORPORATION</t>
        </is>
      </c>
      <c r="C26" t="inlineStr">
        <is>
          <t xml:space="preserve">Bronbelasting</t>
        </is>
      </c>
      <c r="D26" t="inlineStr">
        <is>
          <t xml:space="preserve">USD</t>
        </is>
      </c>
      <c r="E26" s="2">
        <v>-0.68</v>
      </c>
      <c r="F26" s="2">
        <v>-0.6338553318419091</v>
      </c>
    </row>
    <row r="27">
      <c r="A27" s="1">
        <v>45366</v>
      </c>
      <c r="B27" t="inlineStr">
        <is>
          <t xml:space="preserve">MICROSOFT CORPORATION</t>
        </is>
      </c>
      <c r="C27" t="inlineStr">
        <is>
          <t xml:space="preserve">Dividend</t>
        </is>
      </c>
      <c r="D27" t="inlineStr">
        <is>
          <t xml:space="preserve">USD</t>
        </is>
      </c>
      <c r="E27" s="2">
        <v>4.5</v>
      </c>
      <c r="F27" s="2">
        <v>4.194630872483222</v>
      </c>
    </row>
    <row r="28">
      <c r="A28" s="1">
        <v>45397</v>
      </c>
      <c r="B28" t="inlineStr">
        <is>
          <t xml:space="preserve">NESTLE SA</t>
        </is>
      </c>
      <c r="C28" t="inlineStr">
        <is>
          <t xml:space="preserve">Bronbelasting</t>
        </is>
      </c>
      <c r="D28" t="inlineStr">
        <is>
          <t xml:space="preserve">CHF</t>
        </is>
      </c>
      <c r="E28" s="2">
        <v>-30.45</v>
      </c>
      <c r="F28" s="2">
        <v>-32.958112349821405</v>
      </c>
    </row>
    <row r="29">
      <c r="A29" s="1">
        <v>45397</v>
      </c>
      <c r="B29" t="inlineStr">
        <is>
          <t xml:space="preserve">NESTLE SA</t>
        </is>
      </c>
      <c r="C29" t="inlineStr">
        <is>
          <t xml:space="preserve">Dividend</t>
        </is>
      </c>
      <c r="D29" t="inlineStr">
        <is>
          <t xml:space="preserve">CHF</t>
        </is>
      </c>
      <c r="E29" s="2">
        <v>87</v>
      </c>
      <c r="F29" s="2">
        <v>94.16603528520402</v>
      </c>
    </row>
    <row r="30">
      <c r="A30" s="1">
        <v>45427</v>
      </c>
      <c r="B30" t="inlineStr">
        <is>
          <t xml:space="preserve">ING GROEP NV</t>
        </is>
      </c>
      <c r="C30" t="inlineStr">
        <is>
          <t xml:space="preserve">Bronbelasting</t>
        </is>
      </c>
      <c r="D30" t="inlineStr">
        <is>
          <t xml:space="preserve">EUR</t>
        </is>
      </c>
      <c r="E30" s="2">
        <v>-9.23</v>
      </c>
      <c r="F30" s="2">
        <v>-9.23</v>
      </c>
    </row>
    <row r="31">
      <c r="A31" s="1">
        <v>45427</v>
      </c>
      <c r="B31" t="inlineStr">
        <is>
          <t xml:space="preserve">ING GROEP NV</t>
        </is>
      </c>
      <c r="C31" t="inlineStr">
        <is>
          <t xml:space="preserve">Dividend</t>
        </is>
      </c>
      <c r="D31" t="inlineStr">
        <is>
          <t xml:space="preserve">EUR</t>
        </is>
      </c>
      <c r="E31" s="2">
        <v>61.5</v>
      </c>
      <c r="F31" s="2">
        <v>61.5</v>
      </c>
    </row>
    <row r="32">
      <c r="A32" s="1">
        <v>45427</v>
      </c>
      <c r="B32" t="inlineStr">
        <is>
          <t xml:space="preserve">APPLE INC.</t>
        </is>
      </c>
      <c r="C32" t="inlineStr">
        <is>
          <t xml:space="preserve">Bronbelasting</t>
        </is>
      </c>
      <c r="D32" t="inlineStr">
        <is>
          <t xml:space="preserve">USD</t>
        </is>
      </c>
      <c r="E32" s="2">
        <v>-0.38</v>
      </c>
      <c r="F32" s="2">
        <v>-0.3599166508808486</v>
      </c>
    </row>
    <row r="33">
      <c r="A33" s="1">
        <v>45427</v>
      </c>
      <c r="B33" t="inlineStr">
        <is>
          <t xml:space="preserve">APPLE INC.</t>
        </is>
      </c>
      <c r="C33" t="inlineStr">
        <is>
          <t xml:space="preserve">Dividend</t>
        </is>
      </c>
      <c r="D33" t="inlineStr">
        <is>
          <t xml:space="preserve">USD</t>
        </is>
      </c>
      <c r="E33" s="2">
        <v>2.5</v>
      </c>
      <c r="F33" s="2">
        <v>2.367872703163478</v>
      </c>
    </row>
    <row r="34">
      <c r="A34" s="1">
        <v>45427</v>
      </c>
      <c r="B34" t="inlineStr">
        <is>
          <t xml:space="preserve">ASML HOLDING</t>
        </is>
      </c>
      <c r="C34" t="inlineStr">
        <is>
          <t xml:space="preserve">Bronbelasting</t>
        </is>
      </c>
      <c r="D34" t="inlineStr">
        <is>
          <t xml:space="preserve">EUR</t>
        </is>
      </c>
      <c r="E34" s="2">
        <v>-0.96</v>
      </c>
      <c r="F34" s="2">
        <v>-0.96</v>
      </c>
    </row>
    <row r="35">
      <c r="A35" s="1">
        <v>45427</v>
      </c>
      <c r="B35" t="inlineStr">
        <is>
          <t xml:space="preserve">ASML HOLDING</t>
        </is>
      </c>
      <c r="C35" t="inlineStr">
        <is>
          <t xml:space="preserve">Dividend</t>
        </is>
      </c>
      <c r="D35" t="inlineStr">
        <is>
          <t xml:space="preserve">EUR</t>
        </is>
      </c>
      <c r="E35" s="2">
        <v>6.4</v>
      </c>
      <c r="F35" s="2">
        <v>6.4</v>
      </c>
    </row>
    <row r="36">
      <c r="A36" s="1">
        <v>45460</v>
      </c>
      <c r="B36" t="inlineStr">
        <is>
          <t xml:space="preserve">SHELL PLC</t>
        </is>
      </c>
      <c r="C36" t="inlineStr">
        <is>
          <t xml:space="preserve">Dividend</t>
        </is>
      </c>
      <c r="D36" t="inlineStr">
        <is>
          <t xml:space="preserve">EUR</t>
        </is>
      </c>
      <c r="E36" s="2">
        <v>21.45</v>
      </c>
      <c r="F36" s="2">
        <v>21.45</v>
      </c>
    </row>
    <row r="37">
      <c r="A37" s="1">
        <v>45460</v>
      </c>
      <c r="B37" t="inlineStr">
        <is>
          <t xml:space="preserve">ALPHABET INC. CLASS A</t>
        </is>
      </c>
      <c r="C37" t="inlineStr">
        <is>
          <t xml:space="preserve">Bronbelasting</t>
        </is>
      </c>
      <c r="D37" t="inlineStr">
        <is>
          <t xml:space="preserve">USD</t>
        </is>
      </c>
      <c r="E37" s="2">
        <v>-0.54</v>
      </c>
      <c r="F37" s="2">
        <v>-0.5113636363636364</v>
      </c>
    </row>
    <row r="38">
      <c r="A38" s="1">
        <v>45460</v>
      </c>
      <c r="B38" t="inlineStr">
        <is>
          <t xml:space="preserve">ALPHABET INC. CLASS A</t>
        </is>
      </c>
      <c r="C38" t="inlineStr">
        <is>
          <t xml:space="preserve">Dividend</t>
        </is>
      </c>
      <c r="D38" t="inlineStr">
        <is>
          <t xml:space="preserve">USD</t>
        </is>
      </c>
      <c r="E38" s="2">
        <v>3.6</v>
      </c>
      <c r="F38" s="2">
        <v>3.409090909090909</v>
      </c>
    </row>
    <row r="39">
      <c r="A39" s="1">
        <v>45460</v>
      </c>
      <c r="B39" t="inlineStr">
        <is>
          <t xml:space="preserve">NVIDIA CORPORATION</t>
        </is>
      </c>
      <c r="C39" t="inlineStr">
        <is>
          <t xml:space="preserve">Bronbelasting</t>
        </is>
      </c>
      <c r="D39" t="inlineStr">
        <is>
          <t xml:space="preserve">USD</t>
        </is>
      </c>
      <c r="E39" s="2">
        <v>-0.05</v>
      </c>
      <c r="F39" s="2">
        <v>-0.04734848484848485</v>
      </c>
    </row>
    <row r="40">
      <c r="A40" s="1">
        <v>45460</v>
      </c>
      <c r="B40" t="inlineStr">
        <is>
          <t xml:space="preserve">NVIDIA CORPORATION</t>
        </is>
      </c>
      <c r="C40" t="inlineStr">
        <is>
          <t xml:space="preserve">Dividend</t>
        </is>
      </c>
      <c r="D40" t="inlineStr">
        <is>
          <t xml:space="preserve">USD</t>
        </is>
      </c>
      <c r="E40" s="2">
        <v>0.34</v>
      </c>
      <c r="F40" s="2">
        <v>0.32196969696969696</v>
      </c>
    </row>
    <row r="41">
      <c r="A41" s="1">
        <v>45460</v>
      </c>
      <c r="B41" t="inlineStr">
        <is>
          <t xml:space="preserve">MICROSOFT CORPORATION</t>
        </is>
      </c>
      <c r="C41" t="inlineStr">
        <is>
          <t xml:space="preserve">Bronbelasting</t>
        </is>
      </c>
      <c r="D41" t="inlineStr">
        <is>
          <t xml:space="preserve">USD</t>
        </is>
      </c>
      <c r="E41" s="2">
        <v>-0.68</v>
      </c>
      <c r="F41" s="2">
        <v>-0.6439393939393939</v>
      </c>
    </row>
    <row r="42">
      <c r="A42" s="1">
        <v>45460</v>
      </c>
      <c r="B42" t="inlineStr">
        <is>
          <t xml:space="preserve">MICROSOFT CORPORATION</t>
        </is>
      </c>
      <c r="C42" t="inlineStr">
        <is>
          <t xml:space="preserve">Dividend</t>
        </is>
      </c>
      <c r="D42" t="inlineStr">
        <is>
          <t xml:space="preserve">USD</t>
        </is>
      </c>
      <c r="E42" s="2">
        <v>4.5</v>
      </c>
      <c r="F42" s="2">
        <v>4.261363636363636</v>
      </c>
    </row>
    <row r="43">
      <c r="A43" s="1">
        <v>45519</v>
      </c>
      <c r="B43" t="inlineStr">
        <is>
          <t xml:space="preserve">ING GROEP NV</t>
        </is>
      </c>
      <c r="C43" t="inlineStr">
        <is>
          <t xml:space="preserve">Bronbelasting</t>
        </is>
      </c>
      <c r="D43" t="inlineStr">
        <is>
          <t xml:space="preserve">EUR</t>
        </is>
      </c>
      <c r="E43" s="2">
        <v>-9.23</v>
      </c>
      <c r="F43" s="2">
        <v>-9.23</v>
      </c>
    </row>
    <row r="44">
      <c r="A44" s="1">
        <v>45519</v>
      </c>
      <c r="B44" t="inlineStr">
        <is>
          <t xml:space="preserve">ING GROEP NV</t>
        </is>
      </c>
      <c r="C44" t="inlineStr">
        <is>
          <t xml:space="preserve">Dividend</t>
        </is>
      </c>
      <c r="D44" t="inlineStr">
        <is>
          <t xml:space="preserve">EUR</t>
        </is>
      </c>
      <c r="E44" s="2">
        <v>61.5</v>
      </c>
      <c r="F44" s="2">
        <v>61.5</v>
      </c>
    </row>
    <row r="45">
      <c r="A45" s="1">
        <v>45519</v>
      </c>
      <c r="B45" t="inlineStr">
        <is>
          <t xml:space="preserve">APPLE INC.</t>
        </is>
      </c>
      <c r="C45" t="inlineStr">
        <is>
          <t xml:space="preserve">Bronbelasting</t>
        </is>
      </c>
      <c r="D45" t="inlineStr">
        <is>
          <t xml:space="preserve">USD</t>
        </is>
      </c>
      <c r="E45" s="2">
        <v>-0.38</v>
      </c>
      <c r="F45" s="2">
        <v>-0.35427932127540557</v>
      </c>
    </row>
    <row r="46">
      <c r="A46" s="1">
        <v>45519</v>
      </c>
      <c r="B46" t="inlineStr">
        <is>
          <t xml:space="preserve">APPLE INC.</t>
        </is>
      </c>
      <c r="C46" t="inlineStr">
        <is>
          <t xml:space="preserve">Dividend</t>
        </is>
      </c>
      <c r="D46" t="inlineStr">
        <is>
          <t xml:space="preserve">USD</t>
        </is>
      </c>
      <c r="E46" s="2">
        <v>2.5</v>
      </c>
      <c r="F46" s="2">
        <v>2.330785008390826</v>
      </c>
    </row>
    <row r="47">
      <c r="A47" s="1">
        <v>45519</v>
      </c>
      <c r="B47" t="inlineStr">
        <is>
          <t xml:space="preserve">ASML HOLDING</t>
        </is>
      </c>
      <c r="C47" t="inlineStr">
        <is>
          <t xml:space="preserve">Bronbelasting</t>
        </is>
      </c>
      <c r="D47" t="inlineStr">
        <is>
          <t xml:space="preserve">EUR</t>
        </is>
      </c>
      <c r="E47" s="2">
        <v>-0.96</v>
      </c>
      <c r="F47" s="2">
        <v>-0.96</v>
      </c>
    </row>
    <row r="48">
      <c r="A48" s="1">
        <v>45519</v>
      </c>
      <c r="B48" t="inlineStr">
        <is>
          <t xml:space="preserve">ASML HOLDING</t>
        </is>
      </c>
      <c r="C48" t="inlineStr">
        <is>
          <t xml:space="preserve">Dividend</t>
        </is>
      </c>
      <c r="D48" t="inlineStr">
        <is>
          <t xml:space="preserve">EUR</t>
        </is>
      </c>
      <c r="E48" s="2">
        <v>6.4</v>
      </c>
      <c r="F48" s="2">
        <v>6.4</v>
      </c>
    </row>
    <row r="49">
      <c r="A49" s="1">
        <v>45551</v>
      </c>
      <c r="B49" t="inlineStr">
        <is>
          <t xml:space="preserve">SHELL PLC</t>
        </is>
      </c>
      <c r="C49" t="inlineStr">
        <is>
          <t xml:space="preserve">Dividend</t>
        </is>
      </c>
      <c r="D49" t="inlineStr">
        <is>
          <t xml:space="preserve">EUR</t>
        </is>
      </c>
      <c r="E49" s="2">
        <v>21.45</v>
      </c>
      <c r="F49" s="2">
        <v>21.45</v>
      </c>
    </row>
    <row r="50">
      <c r="A50" s="1">
        <v>45551</v>
      </c>
      <c r="B50" t="inlineStr">
        <is>
          <t xml:space="preserve">ALPHABET INC. CLASS A</t>
        </is>
      </c>
      <c r="C50" t="inlineStr">
        <is>
          <t xml:space="preserve">Bronbelasting</t>
        </is>
      </c>
      <c r="D50" t="inlineStr">
        <is>
          <t xml:space="preserve">USD</t>
        </is>
      </c>
      <c r="E50" s="2">
        <v>-0.54</v>
      </c>
      <c r="F50" s="2">
        <v>-0.49668874172185434</v>
      </c>
    </row>
    <row r="51">
      <c r="A51" s="1">
        <v>45551</v>
      </c>
      <c r="B51" t="inlineStr">
        <is>
          <t xml:space="preserve">ALPHABET INC. CLASS A</t>
        </is>
      </c>
      <c r="C51" t="inlineStr">
        <is>
          <t xml:space="preserve">Dividend</t>
        </is>
      </c>
      <c r="D51" t="inlineStr">
        <is>
          <t xml:space="preserve">USD</t>
        </is>
      </c>
      <c r="E51" s="2">
        <v>3.6</v>
      </c>
      <c r="F51" s="2">
        <v>3.3112582781456954</v>
      </c>
    </row>
    <row r="52">
      <c r="A52" s="1">
        <v>45551</v>
      </c>
      <c r="B52" t="inlineStr">
        <is>
          <t xml:space="preserve">NVIDIA CORPORATION</t>
        </is>
      </c>
      <c r="C52" t="inlineStr">
        <is>
          <t xml:space="preserve">Bronbelasting</t>
        </is>
      </c>
      <c r="D52" t="inlineStr">
        <is>
          <t xml:space="preserve">USD</t>
        </is>
      </c>
      <c r="E52" s="2">
        <v>-0.03</v>
      </c>
      <c r="F52" s="2">
        <v>-0.02759381898454746</v>
      </c>
    </row>
    <row r="53">
      <c r="A53" s="1">
        <v>45551</v>
      </c>
      <c r="B53" t="inlineStr">
        <is>
          <t xml:space="preserve">NVIDIA CORPORATION</t>
        </is>
      </c>
      <c r="C53" t="inlineStr">
        <is>
          <t xml:space="preserve">Dividend</t>
        </is>
      </c>
      <c r="D53" t="inlineStr">
        <is>
          <t xml:space="preserve">USD</t>
        </is>
      </c>
      <c r="E53" s="2">
        <v>0.23</v>
      </c>
      <c r="F53" s="2">
        <v>0.21155261221486388</v>
      </c>
    </row>
    <row r="54">
      <c r="A54" s="1">
        <v>45551</v>
      </c>
      <c r="B54" t="inlineStr">
        <is>
          <t xml:space="preserve">MICROSOFT CORPORATION</t>
        </is>
      </c>
      <c r="C54" t="inlineStr">
        <is>
          <t xml:space="preserve">Bronbelasting</t>
        </is>
      </c>
      <c r="D54" t="inlineStr">
        <is>
          <t xml:space="preserve">USD</t>
        </is>
      </c>
      <c r="E54" s="2">
        <v>-0.68</v>
      </c>
      <c r="F54" s="2">
        <v>-0.6254598969830759</v>
      </c>
    </row>
    <row r="55">
      <c r="A55" s="1">
        <v>45551</v>
      </c>
      <c r="B55" t="inlineStr">
        <is>
          <t xml:space="preserve">MICROSOFT CORPORATION</t>
        </is>
      </c>
      <c r="C55" t="inlineStr">
        <is>
          <t xml:space="preserve">Dividend</t>
        </is>
      </c>
      <c r="D55" t="inlineStr">
        <is>
          <t xml:space="preserve">USD</t>
        </is>
      </c>
      <c r="E55" s="2">
        <v>4.5</v>
      </c>
      <c r="F55" s="2">
        <v>4.13907284768212</v>
      </c>
    </row>
    <row r="56">
      <c r="A56" s="1">
        <v>45611</v>
      </c>
      <c r="B56" t="inlineStr">
        <is>
          <t xml:space="preserve">APPLE INC.</t>
        </is>
      </c>
      <c r="C56" t="inlineStr">
        <is>
          <t xml:space="preserve">Bronbelasting</t>
        </is>
      </c>
      <c r="D56" t="inlineStr">
        <is>
          <t xml:space="preserve">USD</t>
        </is>
      </c>
      <c r="E56" s="2">
        <v>-0.38</v>
      </c>
      <c r="F56" s="2">
        <v>-0.3412049923677831</v>
      </c>
    </row>
    <row r="57">
      <c r="A57" s="1">
        <v>45611</v>
      </c>
      <c r="B57" t="inlineStr">
        <is>
          <t xml:space="preserve">APPLE INC.</t>
        </is>
      </c>
      <c r="C57" t="inlineStr">
        <is>
          <t xml:space="preserve">Dividend</t>
        </is>
      </c>
      <c r="D57" t="inlineStr">
        <is>
          <t xml:space="preserve">USD</t>
        </is>
      </c>
      <c r="E57" s="2">
        <v>2.5</v>
      </c>
      <c r="F57" s="2">
        <v>2.244769686630152</v>
      </c>
    </row>
    <row r="58">
      <c r="A58" s="1">
        <v>45611</v>
      </c>
      <c r="B58" t="inlineStr">
        <is>
          <t xml:space="preserve">ASML HOLDING</t>
        </is>
      </c>
      <c r="C58" t="inlineStr">
        <is>
          <t xml:space="preserve">Bronbelasting</t>
        </is>
      </c>
      <c r="D58" t="inlineStr">
        <is>
          <t xml:space="preserve">EUR</t>
        </is>
      </c>
      <c r="E58" s="2">
        <v>-0.96</v>
      </c>
      <c r="F58" s="2">
        <v>-0.96</v>
      </c>
    </row>
    <row r="59">
      <c r="A59" s="1">
        <v>45611</v>
      </c>
      <c r="B59" t="inlineStr">
        <is>
          <t xml:space="preserve">ASML HOLDING</t>
        </is>
      </c>
      <c r="C59" t="inlineStr">
        <is>
          <t xml:space="preserve">Dividend</t>
        </is>
      </c>
      <c r="D59" t="inlineStr">
        <is>
          <t xml:space="preserve">EUR</t>
        </is>
      </c>
      <c r="E59" s="2">
        <v>6.4</v>
      </c>
      <c r="F59" s="2">
        <v>6.4</v>
      </c>
    </row>
    <row r="60">
      <c r="A60" s="1">
        <v>45642</v>
      </c>
      <c r="B60" t="inlineStr">
        <is>
          <t xml:space="preserve">SHELL PLC</t>
        </is>
      </c>
      <c r="C60" t="inlineStr">
        <is>
          <t xml:space="preserve">Dividend</t>
        </is>
      </c>
      <c r="D60" t="inlineStr">
        <is>
          <t xml:space="preserve">EUR</t>
        </is>
      </c>
      <c r="E60" s="2">
        <v>21.45</v>
      </c>
      <c r="F60" s="2">
        <v>21.45</v>
      </c>
    </row>
    <row r="61">
      <c r="A61" s="1">
        <v>45642</v>
      </c>
      <c r="B61" t="inlineStr">
        <is>
          <t xml:space="preserve">ALPHABET INC. CLASS A</t>
        </is>
      </c>
      <c r="C61" t="inlineStr">
        <is>
          <t xml:space="preserve">Bronbelasting</t>
        </is>
      </c>
      <c r="D61" t="inlineStr">
        <is>
          <t xml:space="preserve">USD</t>
        </is>
      </c>
      <c r="E61" s="2">
        <v>-0.54</v>
      </c>
      <c r="F61" s="2">
        <v>-0.4811976474781679</v>
      </c>
    </row>
    <row r="62">
      <c r="A62" s="1">
        <v>45642</v>
      </c>
      <c r="B62" t="inlineStr">
        <is>
          <t xml:space="preserve">ALPHABET INC. CLASS A</t>
        </is>
      </c>
      <c r="C62" t="inlineStr">
        <is>
          <t xml:space="preserve">Dividend</t>
        </is>
      </c>
      <c r="D62" t="inlineStr">
        <is>
          <t xml:space="preserve">USD</t>
        </is>
      </c>
      <c r="E62" s="2">
        <v>3.6</v>
      </c>
      <c r="F62" s="2">
        <v>3.2079843165211193</v>
      </c>
    </row>
    <row r="63">
      <c r="A63" s="1">
        <v>45642</v>
      </c>
      <c r="B63" t="inlineStr">
        <is>
          <t xml:space="preserve">NVIDIA CORPORATION</t>
        </is>
      </c>
      <c r="C63" t="inlineStr">
        <is>
          <t xml:space="preserve">Bronbelasting</t>
        </is>
      </c>
      <c r="D63" t="inlineStr">
        <is>
          <t xml:space="preserve">USD</t>
        </is>
      </c>
      <c r="E63" s="2">
        <v>-0.03</v>
      </c>
      <c r="F63" s="2">
        <v>-0.02673320263767599</v>
      </c>
    </row>
    <row r="64">
      <c r="A64" s="1">
        <v>45642</v>
      </c>
      <c r="B64" t="inlineStr">
        <is>
          <t xml:space="preserve">NVIDIA CORPORATION</t>
        </is>
      </c>
      <c r="C64" t="inlineStr">
        <is>
          <t xml:space="preserve">Dividend</t>
        </is>
      </c>
      <c r="D64" t="inlineStr">
        <is>
          <t xml:space="preserve">USD</t>
        </is>
      </c>
      <c r="E64" s="2">
        <v>0.23</v>
      </c>
      <c r="F64" s="2">
        <v>0.20495455355551595</v>
      </c>
    </row>
    <row r="65">
      <c r="A65" s="1">
        <v>45642</v>
      </c>
      <c r="B65" t="inlineStr">
        <is>
          <t xml:space="preserve">MICROSOFT CORPORATION</t>
        </is>
      </c>
      <c r="C65" t="inlineStr">
        <is>
          <t xml:space="preserve">Bronbelasting</t>
        </is>
      </c>
      <c r="D65" t="inlineStr">
        <is>
          <t xml:space="preserve">USD</t>
        </is>
      </c>
      <c r="E65" s="2">
        <v>-0.68</v>
      </c>
      <c r="F65" s="2">
        <v>-0.6059525931206559</v>
      </c>
    </row>
    <row r="66">
      <c r="A66" s="1">
        <v>45642</v>
      </c>
      <c r="B66" t="inlineStr">
        <is>
          <t xml:space="preserve">MICROSOFT CORPORATION</t>
        </is>
      </c>
      <c r="C66" t="inlineStr">
        <is>
          <t xml:space="preserve">Dividend</t>
        </is>
      </c>
      <c r="D66" t="inlineStr">
        <is>
          <t xml:space="preserve">USD</t>
        </is>
      </c>
      <c r="E66" s="2">
        <v>4.5</v>
      </c>
      <c r="F66" s="2">
        <v>4.009980395651398</v>
      </c>
    </row>
    <row r="67">
      <c r="A67" s="1">
        <v>45705</v>
      </c>
      <c r="B67" t="inlineStr">
        <is>
          <t xml:space="preserve">APPLE INC.</t>
        </is>
      </c>
      <c r="C67" t="inlineStr">
        <is>
          <t xml:space="preserve">Bronbelasting</t>
        </is>
      </c>
      <c r="D67" t="inlineStr">
        <is>
          <t xml:space="preserve">USD</t>
        </is>
      </c>
      <c r="E67" s="2">
        <v>-0.56</v>
      </c>
      <c r="F67" s="2">
        <v>-0.4994648590795577</v>
      </c>
    </row>
    <row r="68">
      <c r="A68" s="1">
        <v>45705</v>
      </c>
      <c r="B68" t="inlineStr">
        <is>
          <t xml:space="preserve">APPLE INC.</t>
        </is>
      </c>
      <c r="C68" t="inlineStr">
        <is>
          <t xml:space="preserve">Dividend</t>
        </is>
      </c>
      <c r="D68" t="inlineStr">
        <is>
          <t xml:space="preserve">USD</t>
        </is>
      </c>
      <c r="E68" s="2">
        <v>3.75</v>
      </c>
      <c r="F68" s="2">
        <v>3.344630752764895</v>
      </c>
    </row>
    <row r="69">
      <c r="A69" s="1">
        <v>45705</v>
      </c>
      <c r="B69" t="inlineStr">
        <is>
          <t xml:space="preserve">ASML HOLDING</t>
        </is>
      </c>
      <c r="C69" t="inlineStr">
        <is>
          <t xml:space="preserve">Bronbelasting</t>
        </is>
      </c>
      <c r="D69" t="inlineStr">
        <is>
          <t xml:space="preserve">EUR</t>
        </is>
      </c>
      <c r="E69" s="2">
        <v>-0.72</v>
      </c>
      <c r="F69" s="2">
        <v>-0.72</v>
      </c>
    </row>
    <row r="70">
      <c r="A70" s="1">
        <v>45705</v>
      </c>
      <c r="B70" t="inlineStr">
        <is>
          <t xml:space="preserve">ASML HOLDING</t>
        </is>
      </c>
      <c r="C70" t="inlineStr">
        <is>
          <t xml:space="preserve">Dividend</t>
        </is>
      </c>
      <c r="D70" t="inlineStr">
        <is>
          <t xml:space="preserve">EUR</t>
        </is>
      </c>
      <c r="E70" s="2">
        <v>4.8</v>
      </c>
      <c r="F70" s="2">
        <v>4.8</v>
      </c>
    </row>
    <row r="71">
      <c r="A71" s="1">
        <v>45733</v>
      </c>
      <c r="B71" t="inlineStr">
        <is>
          <t xml:space="preserve">SHELL PLC</t>
        </is>
      </c>
      <c r="C71" t="inlineStr">
        <is>
          <t xml:space="preserve">Dividend</t>
        </is>
      </c>
      <c r="D71" t="inlineStr">
        <is>
          <t xml:space="preserve">EUR</t>
        </is>
      </c>
      <c r="E71" s="2">
        <v>21.45</v>
      </c>
      <c r="F71" s="2">
        <v>21.45</v>
      </c>
    </row>
    <row r="72">
      <c r="A72" s="1">
        <v>45733</v>
      </c>
      <c r="B72" t="inlineStr">
        <is>
          <t xml:space="preserve">ALPHABET INC. CLASS A</t>
        </is>
      </c>
      <c r="C72" t="inlineStr">
        <is>
          <t xml:space="preserve">Bronbelasting</t>
        </is>
      </c>
      <c r="D72" t="inlineStr">
        <is>
          <t xml:space="preserve">USD</t>
        </is>
      </c>
      <c r="E72" s="2">
        <v>-0.54</v>
      </c>
      <c r="F72" s="2">
        <v>-0.48517520215633425</v>
      </c>
    </row>
    <row r="73">
      <c r="A73" s="1">
        <v>45733</v>
      </c>
      <c r="B73" t="inlineStr">
        <is>
          <t xml:space="preserve">ALPHABET INC. CLASS A</t>
        </is>
      </c>
      <c r="C73" t="inlineStr">
        <is>
          <t xml:space="preserve">Dividend</t>
        </is>
      </c>
      <c r="D73" t="inlineStr">
        <is>
          <t xml:space="preserve">USD</t>
        </is>
      </c>
      <c r="E73" s="2">
        <v>3.6</v>
      </c>
      <c r="F73" s="2">
        <v>3.234501347708895</v>
      </c>
    </row>
    <row r="74">
      <c r="A74" s="1">
        <v>45733</v>
      </c>
      <c r="B74" t="inlineStr">
        <is>
          <t xml:space="preserve">NVIDIA CORPORATION</t>
        </is>
      </c>
      <c r="C74" t="inlineStr">
        <is>
          <t xml:space="preserve">Bronbelasting</t>
        </is>
      </c>
      <c r="D74" t="inlineStr">
        <is>
          <t xml:space="preserve">USD</t>
        </is>
      </c>
      <c r="E74" s="2">
        <v>-0.03</v>
      </c>
      <c r="F74" s="2">
        <v>-0.026954177897574122</v>
      </c>
    </row>
    <row r="75">
      <c r="A75" s="1">
        <v>45733</v>
      </c>
      <c r="B75" t="inlineStr">
        <is>
          <t xml:space="preserve">NVIDIA CORPORATION</t>
        </is>
      </c>
      <c r="C75" t="inlineStr">
        <is>
          <t xml:space="preserve">Dividend</t>
        </is>
      </c>
      <c r="D75" t="inlineStr">
        <is>
          <t xml:space="preserve">USD</t>
        </is>
      </c>
      <c r="E75" s="2">
        <v>0.23</v>
      </c>
      <c r="F75" s="2">
        <v>0.20664869721473497</v>
      </c>
    </row>
    <row r="76">
      <c r="A76" s="1">
        <v>45733</v>
      </c>
      <c r="B76" t="inlineStr">
        <is>
          <t xml:space="preserve">MICROSOFT CORPORATION</t>
        </is>
      </c>
      <c r="C76" t="inlineStr">
        <is>
          <t xml:space="preserve">Bronbelasting</t>
        </is>
      </c>
      <c r="D76" t="inlineStr">
        <is>
          <t xml:space="preserve">USD</t>
        </is>
      </c>
      <c r="E76" s="2">
        <v>-0.45</v>
      </c>
      <c r="F76" s="2">
        <v>-0.40431266846361186</v>
      </c>
    </row>
    <row r="77">
      <c r="A77" s="1">
        <v>45733</v>
      </c>
      <c r="B77" t="inlineStr">
        <is>
          <t xml:space="preserve">MICROSOFT CORPORATION</t>
        </is>
      </c>
      <c r="C77" t="inlineStr">
        <is>
          <t xml:space="preserve">Dividend</t>
        </is>
      </c>
      <c r="D77" t="inlineStr">
        <is>
          <t xml:space="preserve">USD</t>
        </is>
      </c>
      <c r="E77" s="2">
        <v>3</v>
      </c>
      <c r="F77" s="2">
        <v>2.6954177897574123</v>
      </c>
    </row>
    <row r="78">
      <c r="A78" s="1">
        <v>45762</v>
      </c>
      <c r="B78" t="inlineStr">
        <is>
          <t xml:space="preserve">NESTLE SA</t>
        </is>
      </c>
      <c r="C78" t="inlineStr">
        <is>
          <t xml:space="preserve">Bronbelasting</t>
        </is>
      </c>
      <c r="D78" t="inlineStr">
        <is>
          <t xml:space="preserve">CHF</t>
        </is>
      </c>
      <c r="E78" s="2">
        <v>-39.9</v>
      </c>
      <c r="F78" s="2">
        <v>-42.79279279279279</v>
      </c>
    </row>
    <row r="79">
      <c r="A79" s="1">
        <v>45762</v>
      </c>
      <c r="B79" t="inlineStr">
        <is>
          <t xml:space="preserve">NESTLE SA</t>
        </is>
      </c>
      <c r="C79" t="inlineStr">
        <is>
          <t xml:space="preserve">Dividend</t>
        </is>
      </c>
      <c r="D79" t="inlineStr">
        <is>
          <t xml:space="preserve">CHF</t>
        </is>
      </c>
      <c r="E79" s="2">
        <v>114</v>
      </c>
      <c r="F79" s="2">
        <v>122.26512226512226</v>
      </c>
    </row>
    <row r="80">
      <c r="A80" s="1">
        <v>45792</v>
      </c>
      <c r="B80" t="inlineStr">
        <is>
          <t xml:space="preserve">ING GROEP NV</t>
        </is>
      </c>
      <c r="C80" t="inlineStr">
        <is>
          <t xml:space="preserve">Bronbelasting</t>
        </is>
      </c>
      <c r="D80" t="inlineStr">
        <is>
          <t xml:space="preserve">EUR</t>
        </is>
      </c>
      <c r="E80" s="2">
        <v>-9.23</v>
      </c>
      <c r="F80" s="2">
        <v>-9.23</v>
      </c>
    </row>
    <row r="81">
      <c r="A81" s="1">
        <v>45792</v>
      </c>
      <c r="B81" t="inlineStr">
        <is>
          <t xml:space="preserve">ING GROEP NV</t>
        </is>
      </c>
      <c r="C81" t="inlineStr">
        <is>
          <t xml:space="preserve">Dividend</t>
        </is>
      </c>
      <c r="D81" t="inlineStr">
        <is>
          <t xml:space="preserve">EUR</t>
        </is>
      </c>
      <c r="E81" s="2">
        <v>61.5</v>
      </c>
      <c r="F81" s="2">
        <v>61.5</v>
      </c>
    </row>
    <row r="82">
      <c r="A82" s="1">
        <v>45792</v>
      </c>
      <c r="B82" t="inlineStr">
        <is>
          <t xml:space="preserve">APPLE INC.</t>
        </is>
      </c>
      <c r="C82" t="inlineStr">
        <is>
          <t xml:space="preserve">Bronbelasting</t>
        </is>
      </c>
      <c r="D82" t="inlineStr">
        <is>
          <t xml:space="preserve">USD</t>
        </is>
      </c>
      <c r="E82" s="2">
        <v>-0.56</v>
      </c>
      <c r="F82" s="2">
        <v>-0.5153216159013527</v>
      </c>
    </row>
    <row r="83">
      <c r="A83" s="1">
        <v>45792</v>
      </c>
      <c r="B83" t="inlineStr">
        <is>
          <t xml:space="preserve">APPLE INC.</t>
        </is>
      </c>
      <c r="C83" t="inlineStr">
        <is>
          <t xml:space="preserve">Dividend</t>
        </is>
      </c>
      <c r="D83" t="inlineStr">
        <is>
          <t xml:space="preserve">USD</t>
        </is>
      </c>
      <c r="E83" s="2">
        <v>3.75</v>
      </c>
      <c r="F83" s="2">
        <v>3.4508143921965586</v>
      </c>
    </row>
    <row r="84">
      <c r="A84" s="1">
        <v>45792</v>
      </c>
      <c r="B84" t="inlineStr">
        <is>
          <t xml:space="preserve">ASML HOLDING</t>
        </is>
      </c>
      <c r="C84" t="inlineStr">
        <is>
          <t xml:space="preserve">Bronbelasting</t>
        </is>
      </c>
      <c r="D84" t="inlineStr">
        <is>
          <t xml:space="preserve">EUR</t>
        </is>
      </c>
      <c r="E84" s="2">
        <v>-0.96</v>
      </c>
      <c r="F84" s="2">
        <v>-0.96</v>
      </c>
    </row>
    <row r="85">
      <c r="A85" s="1">
        <v>45792</v>
      </c>
      <c r="B85" t="inlineStr">
        <is>
          <t xml:space="preserve">ASML HOLDING</t>
        </is>
      </c>
      <c r="C85" t="inlineStr">
        <is>
          <t xml:space="preserve">Dividend</t>
        </is>
      </c>
      <c r="D85" t="inlineStr">
        <is>
          <t xml:space="preserve">EUR</t>
        </is>
      </c>
      <c r="E85" s="2">
        <v>6.4</v>
      </c>
      <c r="F85" s="2">
        <v>6.4</v>
      </c>
    </row>
    <row r="86">
      <c r="A86" s="1">
        <v>45824</v>
      </c>
      <c r="B86" t="inlineStr">
        <is>
          <t xml:space="preserve">SHELL PLC</t>
        </is>
      </c>
      <c r="C86" t="inlineStr">
        <is>
          <t xml:space="preserve">Dividend</t>
        </is>
      </c>
      <c r="D86" t="inlineStr">
        <is>
          <t xml:space="preserve">EUR</t>
        </is>
      </c>
      <c r="E86" s="2">
        <v>21.45</v>
      </c>
      <c r="F86" s="2">
        <v>21.45</v>
      </c>
    </row>
    <row r="87">
      <c r="A87" s="1">
        <v>45824</v>
      </c>
      <c r="B87" t="inlineStr">
        <is>
          <t xml:space="preserve">ALPHABET INC. CLASS A</t>
        </is>
      </c>
      <c r="C87" t="inlineStr">
        <is>
          <t xml:space="preserve">Bronbelasting</t>
        </is>
      </c>
      <c r="D87" t="inlineStr">
        <is>
          <t xml:space="preserve">USD</t>
        </is>
      </c>
      <c r="E87" s="2">
        <v>-0.54</v>
      </c>
      <c r="F87" s="2">
        <v>-0.5036373810856184</v>
      </c>
    </row>
    <row r="88">
      <c r="A88" s="1">
        <v>45824</v>
      </c>
      <c r="B88" t="inlineStr">
        <is>
          <t xml:space="preserve">ALPHABET INC. CLASS A</t>
        </is>
      </c>
      <c r="C88" t="inlineStr">
        <is>
          <t xml:space="preserve">Dividend</t>
        </is>
      </c>
      <c r="D88" t="inlineStr">
        <is>
          <t xml:space="preserve">USD</t>
        </is>
      </c>
      <c r="E88" s="2">
        <v>3.6</v>
      </c>
      <c r="F88" s="2">
        <v>3.357582540570789</v>
      </c>
    </row>
    <row r="89">
      <c r="A89" s="1">
        <v>45824</v>
      </c>
      <c r="B89" t="inlineStr">
        <is>
          <t xml:space="preserve">NVIDIA CORPORATION</t>
        </is>
      </c>
      <c r="C89" t="inlineStr">
        <is>
          <t xml:space="preserve">Bronbelasting</t>
        </is>
      </c>
      <c r="D89" t="inlineStr">
        <is>
          <t xml:space="preserve">USD</t>
        </is>
      </c>
      <c r="E89" s="2">
        <v>-0.05</v>
      </c>
      <c r="F89" s="2">
        <v>-0.04663309084126096</v>
      </c>
    </row>
    <row r="90">
      <c r="A90" s="1">
        <v>45824</v>
      </c>
      <c r="B90" t="inlineStr">
        <is>
          <t xml:space="preserve">NVIDIA CORPORATION</t>
        </is>
      </c>
      <c r="C90" t="inlineStr">
        <is>
          <t xml:space="preserve">Dividend</t>
        </is>
      </c>
      <c r="D90" t="inlineStr">
        <is>
          <t xml:space="preserve">USD</t>
        </is>
      </c>
      <c r="E90" s="2">
        <v>0.33</v>
      </c>
      <c r="F90" s="2">
        <v>0.30777839955232233</v>
      </c>
    </row>
    <row r="91">
      <c r="A91" s="1">
        <v>45824</v>
      </c>
      <c r="B91" t="inlineStr">
        <is>
          <t xml:space="preserve">MICROSOFT CORPORATION</t>
        </is>
      </c>
      <c r="C91" t="inlineStr">
        <is>
          <t xml:space="preserve">Bronbelasting</t>
        </is>
      </c>
      <c r="D91" t="inlineStr">
        <is>
          <t xml:space="preserve">USD</t>
        </is>
      </c>
      <c r="E91" s="2">
        <v>-0.45</v>
      </c>
      <c r="F91" s="2">
        <v>-0.4196978175713486</v>
      </c>
    </row>
    <row r="92">
      <c r="A92" s="1">
        <v>45824</v>
      </c>
      <c r="B92" t="inlineStr">
        <is>
          <t xml:space="preserve">MICROSOFT CORPORATION</t>
        </is>
      </c>
      <c r="C92" t="inlineStr">
        <is>
          <t xml:space="preserve">Dividend</t>
        </is>
      </c>
      <c r="D92" t="inlineStr">
        <is>
          <t xml:space="preserve">USD</t>
        </is>
      </c>
      <c r="E92" s="2">
        <v>3</v>
      </c>
      <c r="F92" s="2">
        <v>2.7979854504756574</v>
      </c>
    </row>
    <row r="93">
      <c r="A93" s="1">
        <v>45884</v>
      </c>
      <c r="B93" t="inlineStr">
        <is>
          <t xml:space="preserve">ING GROEP NV</t>
        </is>
      </c>
      <c r="C93" t="inlineStr">
        <is>
          <t xml:space="preserve">Bronbelasting</t>
        </is>
      </c>
      <c r="D93" t="inlineStr">
        <is>
          <t xml:space="preserve">EUR</t>
        </is>
      </c>
      <c r="E93" s="2">
        <v>-9.23</v>
      </c>
      <c r="F93" s="2">
        <v>-9.23</v>
      </c>
    </row>
    <row r="94">
      <c r="A94" s="1">
        <v>45884</v>
      </c>
      <c r="B94" t="inlineStr">
        <is>
          <t xml:space="preserve">ING GROEP NV</t>
        </is>
      </c>
      <c r="C94" t="inlineStr">
        <is>
          <t xml:space="preserve">Dividend</t>
        </is>
      </c>
      <c r="D94" t="inlineStr">
        <is>
          <t xml:space="preserve">EUR</t>
        </is>
      </c>
      <c r="E94" s="2">
        <v>61.5</v>
      </c>
      <c r="F94" s="2">
        <v>61.5</v>
      </c>
    </row>
    <row r="95">
      <c r="A95" s="1">
        <v>45884</v>
      </c>
      <c r="B95" t="inlineStr">
        <is>
          <t xml:space="preserve">APPLE INC.</t>
        </is>
      </c>
      <c r="C95" t="inlineStr">
        <is>
          <t xml:space="preserve">Bronbelasting</t>
        </is>
      </c>
      <c r="D95" t="inlineStr">
        <is>
          <t xml:space="preserve">USD</t>
        </is>
      </c>
      <c r="E95" s="2">
        <v>-0.56</v>
      </c>
      <c r="F95" s="2">
        <v>-0.530403485508619</v>
      </c>
    </row>
    <row r="96">
      <c r="A96" s="1">
        <v>45884</v>
      </c>
      <c r="B96" t="inlineStr">
        <is>
          <t xml:space="preserve">APPLE INC.</t>
        </is>
      </c>
      <c r="C96" t="inlineStr">
        <is>
          <t xml:space="preserve">Dividend</t>
        </is>
      </c>
      <c r="D96" t="inlineStr">
        <is>
          <t xml:space="preserve">USD</t>
        </is>
      </c>
      <c r="E96" s="2">
        <v>3.75</v>
      </c>
      <c r="F96" s="2">
        <v>3.551809054745217</v>
      </c>
    </row>
    <row r="97">
      <c r="A97" s="1">
        <v>45884</v>
      </c>
      <c r="B97" t="inlineStr">
        <is>
          <t xml:space="preserve">ASML HOLDING</t>
        </is>
      </c>
      <c r="C97" t="inlineStr">
        <is>
          <t xml:space="preserve">Bronbelasting</t>
        </is>
      </c>
      <c r="D97" t="inlineStr">
        <is>
          <t xml:space="preserve">EUR</t>
        </is>
      </c>
      <c r="E97" s="2">
        <v>-0.96</v>
      </c>
      <c r="F97" s="2">
        <v>-0.96</v>
      </c>
    </row>
    <row r="98">
      <c r="A98" s="1">
        <v>45884</v>
      </c>
      <c r="B98" t="inlineStr">
        <is>
          <t xml:space="preserve">ASML HOLDING</t>
        </is>
      </c>
      <c r="C98" t="inlineStr">
        <is>
          <t xml:space="preserve">Dividend</t>
        </is>
      </c>
      <c r="D98" t="inlineStr">
        <is>
          <t xml:space="preserve">EUR</t>
        </is>
      </c>
      <c r="E98" s="2">
        <v>6.4</v>
      </c>
      <c r="F98" s="2">
        <v>6.4</v>
      </c>
    </row>
    <row r="99">
      <c r="A99" s="1">
        <v>45915</v>
      </c>
      <c r="B99" t="inlineStr">
        <is>
          <t xml:space="preserve">SHELL PLC</t>
        </is>
      </c>
      <c r="C99" t="inlineStr">
        <is>
          <t xml:space="preserve">Dividend</t>
        </is>
      </c>
      <c r="D99" t="inlineStr">
        <is>
          <t xml:space="preserve">EUR</t>
        </is>
      </c>
      <c r="E99" s="2">
        <v>21.45</v>
      </c>
      <c r="F99" s="2">
        <v>21.45</v>
      </c>
    </row>
    <row r="100">
      <c r="A100" s="1">
        <v>45915</v>
      </c>
      <c r="B100" t="inlineStr">
        <is>
          <t xml:space="preserve">ALPHABET INC. CLASS A</t>
        </is>
      </c>
      <c r="C100" t="inlineStr">
        <is>
          <t xml:space="preserve">Bronbelasting</t>
        </is>
      </c>
      <c r="D100" t="inlineStr">
        <is>
          <t xml:space="preserve">USD</t>
        </is>
      </c>
      <c r="E100" s="2">
        <v>-0.54</v>
      </c>
      <c r="F100" s="2">
        <v>-0.5114605038833112</v>
      </c>
    </row>
    <row r="101">
      <c r="A101" s="1">
        <v>45915</v>
      </c>
      <c r="B101" t="inlineStr">
        <is>
          <t xml:space="preserve">ALPHABET INC. CLASS A</t>
        </is>
      </c>
      <c r="C101" t="inlineStr">
        <is>
          <t xml:space="preserve">Dividend</t>
        </is>
      </c>
      <c r="D101" t="inlineStr">
        <is>
          <t xml:space="preserve">USD</t>
        </is>
      </c>
      <c r="E101" s="2">
        <v>3.6</v>
      </c>
      <c r="F101" s="2">
        <v>3.4097366925554082</v>
      </c>
    </row>
    <row r="102">
      <c r="A102" s="1">
        <v>45915</v>
      </c>
      <c r="B102" t="inlineStr">
        <is>
          <t xml:space="preserve">NVIDIA CORPORATION</t>
        </is>
      </c>
      <c r="C102" t="inlineStr">
        <is>
          <t xml:space="preserve">Bronbelasting</t>
        </is>
      </c>
      <c r="D102" t="inlineStr">
        <is>
          <t xml:space="preserve">USD</t>
        </is>
      </c>
      <c r="E102" s="2">
        <v>-0.04</v>
      </c>
      <c r="F102" s="2">
        <v>-0.03788596325061565</v>
      </c>
    </row>
    <row r="103">
      <c r="A103" s="1">
        <v>45915</v>
      </c>
      <c r="B103" t="inlineStr">
        <is>
          <t xml:space="preserve">NVIDIA CORPORATION</t>
        </is>
      </c>
      <c r="C103" t="inlineStr">
        <is>
          <t xml:space="preserve">Dividend</t>
        </is>
      </c>
      <c r="D103" t="inlineStr">
        <is>
          <t xml:space="preserve">USD</t>
        </is>
      </c>
      <c r="E103" s="2">
        <v>0.24</v>
      </c>
      <c r="F103" s="2">
        <v>0.22731577950369386</v>
      </c>
    </row>
    <row r="104">
      <c r="A104" s="1">
        <v>45915</v>
      </c>
      <c r="B104" t="inlineStr">
        <is>
          <t xml:space="preserve">MICROSOFT CORPORATION</t>
        </is>
      </c>
      <c r="C104" t="inlineStr">
        <is>
          <t xml:space="preserve">Bronbelasting</t>
        </is>
      </c>
      <c r="D104" t="inlineStr">
        <is>
          <t xml:space="preserve">USD</t>
        </is>
      </c>
      <c r="E104" s="2">
        <v>-0.45</v>
      </c>
      <c r="F104" s="2">
        <v>-0.42621708656942603</v>
      </c>
    </row>
    <row r="105">
      <c r="A105" s="1">
        <v>45915</v>
      </c>
      <c r="B105" t="inlineStr">
        <is>
          <t xml:space="preserve">MICROSOFT CORPORATION</t>
        </is>
      </c>
      <c r="C105" t="inlineStr">
        <is>
          <t xml:space="preserve">Dividend</t>
        </is>
      </c>
      <c r="D105" t="inlineStr">
        <is>
          <t xml:space="preserve">USD</t>
        </is>
      </c>
      <c r="E105" s="2">
        <v>3</v>
      </c>
      <c r="F105" s="2">
        <v>2.8414472437961735</v>
      </c>
    </row>
    <row r="106">
      <c r="A106" s="1">
        <v>45978</v>
      </c>
      <c r="B106" t="inlineStr">
        <is>
          <t xml:space="preserve">APPLE INC.</t>
        </is>
      </c>
      <c r="C106" t="inlineStr">
        <is>
          <t xml:space="preserve">Bronbelasting</t>
        </is>
      </c>
      <c r="D106" t="inlineStr">
        <is>
          <t xml:space="preserve">USD</t>
        </is>
      </c>
      <c r="E106" s="2">
        <v>-0.56</v>
      </c>
      <c r="F106" s="2">
        <v>-0.5216095380029806</v>
      </c>
    </row>
    <row r="107">
      <c r="A107" s="1">
        <v>45978</v>
      </c>
      <c r="B107" t="inlineStr">
        <is>
          <t xml:space="preserve">APPLE INC.</t>
        </is>
      </c>
      <c r="C107" t="inlineStr">
        <is>
          <t xml:space="preserve">Dividend</t>
        </is>
      </c>
      <c r="D107" t="inlineStr">
        <is>
          <t xml:space="preserve">USD</t>
        </is>
      </c>
      <c r="E107" s="2">
        <v>3.75</v>
      </c>
      <c r="F107" s="2">
        <v>3.492921013412816</v>
      </c>
    </row>
    <row r="108">
      <c r="A108" s="1">
        <v>45978</v>
      </c>
      <c r="B108" t="inlineStr">
        <is>
          <t xml:space="preserve">ASML HOLDING</t>
        </is>
      </c>
      <c r="C108" t="inlineStr">
        <is>
          <t xml:space="preserve">Bronbelasting</t>
        </is>
      </c>
      <c r="D108" t="inlineStr">
        <is>
          <t xml:space="preserve">EUR</t>
        </is>
      </c>
      <c r="E108" s="2">
        <v>-0.96</v>
      </c>
      <c r="F108" s="2">
        <v>-0.96</v>
      </c>
    </row>
    <row r="109">
      <c r="A109" s="1">
        <v>45978</v>
      </c>
      <c r="B109" t="inlineStr">
        <is>
          <t xml:space="preserve">ASML HOLDING</t>
        </is>
      </c>
      <c r="C109" t="inlineStr">
        <is>
          <t xml:space="preserve">Dividend</t>
        </is>
      </c>
      <c r="D109" t="inlineStr">
        <is>
          <t xml:space="preserve">EUR</t>
        </is>
      </c>
      <c r="E109" s="2">
        <v>6.4</v>
      </c>
      <c r="F109" s="2">
        <v>6.4</v>
      </c>
    </row>
    <row r="110">
      <c r="A110" s="1">
        <v>46006</v>
      </c>
      <c r="B110" t="inlineStr">
        <is>
          <t xml:space="preserve">SHELL PLC</t>
        </is>
      </c>
      <c r="C110" t="inlineStr">
        <is>
          <t xml:space="preserve">Dividend</t>
        </is>
      </c>
      <c r="D110" t="inlineStr">
        <is>
          <t xml:space="preserve">EUR</t>
        </is>
      </c>
      <c r="E110" s="2">
        <v>21.45</v>
      </c>
      <c r="F110" s="2">
        <v>21.45</v>
      </c>
    </row>
    <row r="111">
      <c r="A111" s="1">
        <v>46006</v>
      </c>
      <c r="B111" t="inlineStr">
        <is>
          <t xml:space="preserve">ALPHABET INC. CLASS A</t>
        </is>
      </c>
      <c r="C111" t="inlineStr">
        <is>
          <t xml:space="preserve">Bronbelasting</t>
        </is>
      </c>
      <c r="D111" t="inlineStr">
        <is>
          <t xml:space="preserve">USD</t>
        </is>
      </c>
      <c r="E111" s="2">
        <v>-0.54</v>
      </c>
      <c r="F111" s="2">
        <v>-0.49705449189985274</v>
      </c>
    </row>
    <row r="112">
      <c r="A112" s="1">
        <v>46006</v>
      </c>
      <c r="B112" t="inlineStr">
        <is>
          <t xml:space="preserve">ALPHABET INC. CLASS A</t>
        </is>
      </c>
      <c r="C112" t="inlineStr">
        <is>
          <t xml:space="preserve">Dividend</t>
        </is>
      </c>
      <c r="D112" t="inlineStr">
        <is>
          <t xml:space="preserve">USD</t>
        </is>
      </c>
      <c r="E112" s="2">
        <v>3.6</v>
      </c>
      <c r="F112" s="2">
        <v>3.3136966126656846</v>
      </c>
    </row>
    <row r="113">
      <c r="A113" s="1">
        <v>46006</v>
      </c>
      <c r="B113" t="inlineStr">
        <is>
          <t xml:space="preserve">NVIDIA CORPORATION</t>
        </is>
      </c>
      <c r="C113" t="inlineStr">
        <is>
          <t xml:space="preserve">Bronbelasting</t>
        </is>
      </c>
      <c r="D113" t="inlineStr">
        <is>
          <t xml:space="preserve">USD</t>
        </is>
      </c>
      <c r="E113" s="2">
        <v>-0.03</v>
      </c>
      <c r="F113" s="2">
        <v>-0.027614138438880706</v>
      </c>
    </row>
    <row r="114">
      <c r="A114" s="1">
        <v>46006</v>
      </c>
      <c r="B114" t="inlineStr">
        <is>
          <t xml:space="preserve">NVIDIA CORPORATION</t>
        </is>
      </c>
      <c r="C114" t="inlineStr">
        <is>
          <t xml:space="preserve">Dividend</t>
        </is>
      </c>
      <c r="D114" t="inlineStr">
        <is>
          <t xml:space="preserve">USD</t>
        </is>
      </c>
      <c r="E114" s="2">
        <v>0.18</v>
      </c>
      <c r="F114" s="2">
        <v>0.16568483063328424</v>
      </c>
    </row>
    <row r="115">
      <c r="A115" s="1">
        <v>46006</v>
      </c>
      <c r="B115" t="inlineStr">
        <is>
          <t xml:space="preserve">MICROSOFT CORPORATION</t>
        </is>
      </c>
      <c r="C115" t="inlineStr">
        <is>
          <t xml:space="preserve">Bronbelasting</t>
        </is>
      </c>
      <c r="D115" t="inlineStr">
        <is>
          <t xml:space="preserve">USD</t>
        </is>
      </c>
      <c r="E115" s="2">
        <v>-0.45</v>
      </c>
      <c r="F115" s="2">
        <v>-0.4142120765832106</v>
      </c>
    </row>
    <row r="116">
      <c r="A116" s="1">
        <v>46006</v>
      </c>
      <c r="B116" t="inlineStr">
        <is>
          <t xml:space="preserve">MICROSOFT CORPORATION</t>
        </is>
      </c>
      <c r="C116" t="inlineStr">
        <is>
          <t xml:space="preserve">Dividend</t>
        </is>
      </c>
      <c r="D116" t="inlineStr">
        <is>
          <t xml:space="preserve">USD</t>
        </is>
      </c>
      <c r="E116" s="2">
        <v>3</v>
      </c>
      <c r="F116" s="2">
        <v>2.7614138438880707</v>
      </c>
    </row>
    <row r="117">
      <c r="A117" s="1">
        <v>46069</v>
      </c>
      <c r="B117" t="inlineStr">
        <is>
          <t xml:space="preserve">APPLE INC.</t>
        </is>
      </c>
      <c r="C117" t="inlineStr">
        <is>
          <t xml:space="preserve">Bronbelasting</t>
        </is>
      </c>
      <c r="D117" t="inlineStr">
        <is>
          <t xml:space="preserve">USD</t>
        </is>
      </c>
      <c r="E117" s="2">
        <v>-0.56</v>
      </c>
      <c r="F117" s="2">
        <v>-0.5026027643152038</v>
      </c>
    </row>
    <row r="118">
      <c r="A118" s="1">
        <v>46069</v>
      </c>
      <c r="B118" t="inlineStr">
        <is>
          <t xml:space="preserve">APPLE INC.</t>
        </is>
      </c>
      <c r="C118" t="inlineStr">
        <is>
          <t xml:space="preserve">Dividend</t>
        </is>
      </c>
      <c r="D118" t="inlineStr">
        <is>
          <t xml:space="preserve">USD</t>
        </is>
      </c>
      <c r="E118" s="2">
        <v>3.75</v>
      </c>
      <c r="F118" s="2">
        <v>3.3656435110393104</v>
      </c>
    </row>
    <row r="119">
      <c r="A119" s="1">
        <v>46069</v>
      </c>
      <c r="B119" t="inlineStr">
        <is>
          <t xml:space="preserve">ASML HOLDING</t>
        </is>
      </c>
      <c r="C119" t="inlineStr">
        <is>
          <t xml:space="preserve">Bronbelasting</t>
        </is>
      </c>
      <c r="D119" t="inlineStr">
        <is>
          <t xml:space="preserve">EUR</t>
        </is>
      </c>
      <c r="E119" s="2">
        <v>-0.96</v>
      </c>
      <c r="F119" s="2">
        <v>-0.96</v>
      </c>
    </row>
    <row r="120">
      <c r="A120" s="1">
        <v>46069</v>
      </c>
      <c r="B120" t="inlineStr">
        <is>
          <t xml:space="preserve">ASML HOLDING</t>
        </is>
      </c>
      <c r="C120" t="inlineStr">
        <is>
          <t xml:space="preserve">Dividend</t>
        </is>
      </c>
      <c r="D120" t="inlineStr">
        <is>
          <t xml:space="preserve">EUR</t>
        </is>
      </c>
      <c r="E120" s="2">
        <v>6.4</v>
      </c>
      <c r="F120" s="2">
        <v>6.4</v>
      </c>
    </row>
    <row r="121">
      <c r="A121" s="1">
        <v>46097</v>
      </c>
      <c r="B121" t="inlineStr">
        <is>
          <t xml:space="preserve">SHELL PLC</t>
        </is>
      </c>
      <c r="C121" t="inlineStr">
        <is>
          <t xml:space="preserve">Dividend</t>
        </is>
      </c>
      <c r="D121" t="inlineStr">
        <is>
          <t xml:space="preserve">EUR</t>
        </is>
      </c>
      <c r="E121" s="2">
        <v>21.45</v>
      </c>
      <c r="F121" s="2">
        <v>21.45</v>
      </c>
    </row>
    <row r="122">
      <c r="A122" s="1">
        <v>46097</v>
      </c>
      <c r="B122" t="inlineStr">
        <is>
          <t xml:space="preserve">ALPHABET INC. CLASS A</t>
        </is>
      </c>
      <c r="C122" t="inlineStr">
        <is>
          <t xml:space="preserve">Bronbelasting</t>
        </is>
      </c>
      <c r="D122" t="inlineStr">
        <is>
          <t xml:space="preserve">USD</t>
        </is>
      </c>
      <c r="E122" s="2">
        <v>-0.69</v>
      </c>
      <c r="F122" s="2">
        <v>-0.6150280773687494</v>
      </c>
    </row>
    <row r="123">
      <c r="A123" s="1">
        <v>46097</v>
      </c>
      <c r="B123" t="inlineStr">
        <is>
          <t xml:space="preserve">ALPHABET INC. CLASS A</t>
        </is>
      </c>
      <c r="C123" t="inlineStr">
        <is>
          <t xml:space="preserve">Dividend</t>
        </is>
      </c>
      <c r="D123" t="inlineStr">
        <is>
          <t xml:space="preserve">USD</t>
        </is>
      </c>
      <c r="E123" s="2">
        <v>4.6</v>
      </c>
      <c r="F123" s="2">
        <v>4.100187182458329</v>
      </c>
    </row>
    <row r="124">
      <c r="A124" s="1">
        <v>46097</v>
      </c>
      <c r="B124" t="inlineStr">
        <is>
          <t xml:space="preserve">NVIDIA CORPORATION</t>
        </is>
      </c>
      <c r="C124" t="inlineStr">
        <is>
          <t xml:space="preserve">Bronbelasting</t>
        </is>
      </c>
      <c r="D124" t="inlineStr">
        <is>
          <t xml:space="preserve">USD</t>
        </is>
      </c>
      <c r="E124" s="2">
        <v>-0.03</v>
      </c>
      <c r="F124" s="2">
        <v>-0.026740351189945628</v>
      </c>
    </row>
    <row r="125">
      <c r="A125" s="1">
        <v>46097</v>
      </c>
      <c r="B125" t="inlineStr">
        <is>
          <t xml:space="preserve">NVIDIA CORPORATION</t>
        </is>
      </c>
      <c r="C125" t="inlineStr">
        <is>
          <t xml:space="preserve">Dividend</t>
        </is>
      </c>
      <c r="D125" t="inlineStr">
        <is>
          <t xml:space="preserve">USD</t>
        </is>
      </c>
      <c r="E125" s="2">
        <v>0.18</v>
      </c>
      <c r="F125" s="2">
        <v>0.16044210713967377</v>
      </c>
    </row>
    <row r="126">
      <c r="A126" s="1">
        <v>46097</v>
      </c>
      <c r="B126" t="inlineStr">
        <is>
          <t xml:space="preserve">MICROSOFT CORPORATION</t>
        </is>
      </c>
      <c r="C126" t="inlineStr">
        <is>
          <t xml:space="preserve">Bronbelasting</t>
        </is>
      </c>
      <c r="D126" t="inlineStr">
        <is>
          <t xml:space="preserve">USD</t>
        </is>
      </c>
      <c r="E126" s="2">
        <v>-0.45</v>
      </c>
      <c r="F126" s="2">
        <v>-0.4011052678491845</v>
      </c>
    </row>
    <row r="127">
      <c r="A127" s="1">
        <v>46097</v>
      </c>
      <c r="B127" t="inlineStr">
        <is>
          <t xml:space="preserve">MICROSOFT CORPORATION</t>
        </is>
      </c>
      <c r="C127" t="inlineStr">
        <is>
          <t xml:space="preserve">Dividend</t>
        </is>
      </c>
      <c r="D127" t="inlineStr">
        <is>
          <t xml:space="preserve">USD</t>
        </is>
      </c>
      <c r="E127" s="2">
        <v>3</v>
      </c>
      <c r="F127" s="2">
        <v>2.674035118994563</v>
      </c>
    </row>
    <row r="128">
      <c r="A128" s="1">
        <v>46127</v>
      </c>
      <c r="B128" t="inlineStr">
        <is>
          <t xml:space="preserve">NESTLE SA</t>
        </is>
      </c>
      <c r="C128" t="inlineStr">
        <is>
          <t xml:space="preserve">Bronbelasting</t>
        </is>
      </c>
      <c r="D128" t="inlineStr">
        <is>
          <t xml:space="preserve">CHF</t>
        </is>
      </c>
      <c r="E128" s="2">
        <v>-39.9</v>
      </c>
      <c r="F128" s="2">
        <v>-44.937492960919016</v>
      </c>
    </row>
    <row r="129">
      <c r="A129" s="1">
        <v>46127</v>
      </c>
      <c r="B129" t="inlineStr">
        <is>
          <t xml:space="preserve">NESTLE SA</t>
        </is>
      </c>
      <c r="C129" t="inlineStr">
        <is>
          <t xml:space="preserve">Dividend</t>
        </is>
      </c>
      <c r="D129" t="inlineStr">
        <is>
          <t xml:space="preserve">CHF</t>
        </is>
      </c>
      <c r="E129" s="2">
        <v>114</v>
      </c>
      <c r="F129" s="2">
        <v>128.39283703119722</v>
      </c>
    </row>
    <row r="130">
      <c r="A130" s="1">
        <v>46157</v>
      </c>
      <c r="B130" t="inlineStr">
        <is>
          <t xml:space="preserve">ING GROEP NV</t>
        </is>
      </c>
      <c r="C130" t="inlineStr">
        <is>
          <t xml:space="preserve">Bronbelasting</t>
        </is>
      </c>
      <c r="D130" t="inlineStr">
        <is>
          <t xml:space="preserve">EUR</t>
        </is>
      </c>
      <c r="E130" s="2">
        <v>-9.23</v>
      </c>
      <c r="F130" s="2">
        <v>-9.23</v>
      </c>
    </row>
    <row r="131">
      <c r="A131" s="1">
        <v>46157</v>
      </c>
      <c r="B131" t="inlineStr">
        <is>
          <t xml:space="preserve">ING GROEP NV</t>
        </is>
      </c>
      <c r="C131" t="inlineStr">
        <is>
          <t xml:space="preserve">Dividend</t>
        </is>
      </c>
      <c r="D131" t="inlineStr">
        <is>
          <t xml:space="preserve">EUR</t>
        </is>
      </c>
      <c r="E131" s="2">
        <v>61.5</v>
      </c>
      <c r="F131" s="2">
        <v>61.5</v>
      </c>
    </row>
    <row r="132">
      <c r="A132" s="1">
        <v>46157</v>
      </c>
      <c r="B132" t="inlineStr">
        <is>
          <t xml:space="preserve">APPLE INC.</t>
        </is>
      </c>
      <c r="C132" t="inlineStr">
        <is>
          <t xml:space="preserve">Bronbelasting</t>
        </is>
      </c>
      <c r="D132" t="inlineStr">
        <is>
          <t xml:space="preserve">USD</t>
        </is>
      </c>
      <c r="E132" s="2">
        <v>-0.56</v>
      </c>
      <c r="F132" s="2">
        <v>-0.4990197825699519</v>
      </c>
    </row>
    <row r="133">
      <c r="A133" s="1">
        <v>46157</v>
      </c>
      <c r="B133" t="inlineStr">
        <is>
          <t xml:space="preserve">APPLE INC.</t>
        </is>
      </c>
      <c r="C133" t="inlineStr">
        <is>
          <t xml:space="preserve">Dividend</t>
        </is>
      </c>
      <c r="D133" t="inlineStr">
        <is>
          <t xml:space="preserve">USD</t>
        </is>
      </c>
      <c r="E133" s="2">
        <v>3.75</v>
      </c>
      <c r="F133" s="2">
        <v>3.341650329709499</v>
      </c>
    </row>
    <row r="134">
      <c r="A134" s="1">
        <v>46157</v>
      </c>
      <c r="B134" t="inlineStr">
        <is>
          <t xml:space="preserve">ASML HOLDING</t>
        </is>
      </c>
      <c r="C134" t="inlineStr">
        <is>
          <t xml:space="preserve">Bronbelasting</t>
        </is>
      </c>
      <c r="D134" t="inlineStr">
        <is>
          <t xml:space="preserve">EUR</t>
        </is>
      </c>
      <c r="E134" s="2">
        <v>-0.96</v>
      </c>
      <c r="F134" s="2">
        <v>-0.96</v>
      </c>
    </row>
    <row r="135">
      <c r="A135" s="1">
        <v>46157</v>
      </c>
      <c r="B135" t="inlineStr">
        <is>
          <t xml:space="preserve">ASML HOLDING</t>
        </is>
      </c>
      <c r="C135" t="inlineStr">
        <is>
          <t xml:space="preserve">Dividend</t>
        </is>
      </c>
      <c r="D135" t="inlineStr">
        <is>
          <t xml:space="preserve">EUR</t>
        </is>
      </c>
      <c r="E135" s="2">
        <v>6.4</v>
      </c>
      <c r="F135" s="2">
        <v>6.4</v>
      </c>
    </row>
    <row r="136">
      <c r="A136" s="1">
        <v>46188</v>
      </c>
      <c r="B136" t="inlineStr">
        <is>
          <t xml:space="preserve">SHELL PLC</t>
        </is>
      </c>
      <c r="C136" t="inlineStr">
        <is>
          <t xml:space="preserve">Dividend</t>
        </is>
      </c>
      <c r="D136" t="inlineStr">
        <is>
          <t xml:space="preserve">EUR</t>
        </is>
      </c>
      <c r="E136" s="2">
        <v>21.45</v>
      </c>
      <c r="F136" s="2">
        <v>21.45</v>
      </c>
    </row>
    <row r="137">
      <c r="A137" s="1">
        <v>46188</v>
      </c>
      <c r="B137" t="inlineStr">
        <is>
          <t xml:space="preserve">ALPHABET INC. CLASS A</t>
        </is>
      </c>
      <c r="C137" t="inlineStr">
        <is>
          <t xml:space="preserve">Bronbelasting</t>
        </is>
      </c>
      <c r="D137" t="inlineStr">
        <is>
          <t xml:space="preserve">USD</t>
        </is>
      </c>
      <c r="E137" s="2">
        <v>-0.51</v>
      </c>
      <c r="F137" s="2">
        <v>-0.45797413793103453</v>
      </c>
    </row>
    <row r="138">
      <c r="A138" s="1">
        <v>46188</v>
      </c>
      <c r="B138" t="inlineStr">
        <is>
          <t xml:space="preserve">ALPHABET INC. CLASS A</t>
        </is>
      </c>
      <c r="C138" t="inlineStr">
        <is>
          <t xml:space="preserve">Dividend</t>
        </is>
      </c>
      <c r="D138" t="inlineStr">
        <is>
          <t xml:space="preserve">USD</t>
        </is>
      </c>
      <c r="E138" s="2">
        <v>3.4</v>
      </c>
      <c r="F138" s="2">
        <v>3.05316091954023</v>
      </c>
    </row>
    <row r="139">
      <c r="A139" s="1">
        <v>46188</v>
      </c>
      <c r="B139" t="inlineStr">
        <is>
          <t xml:space="preserve">NVIDIA CORPORATION</t>
        </is>
      </c>
      <c r="C139" t="inlineStr">
        <is>
          <t xml:space="preserve">Bronbelasting</t>
        </is>
      </c>
      <c r="D139" t="inlineStr">
        <is>
          <t xml:space="preserve">USD</t>
        </is>
      </c>
      <c r="E139" s="2">
        <v>-0.03</v>
      </c>
      <c r="F139" s="2">
        <v>-0.026939655172413795</v>
      </c>
    </row>
    <row r="140">
      <c r="A140" s="1">
        <v>46188</v>
      </c>
      <c r="B140" t="inlineStr">
        <is>
          <t xml:space="preserve">NVIDIA CORPORATION</t>
        </is>
      </c>
      <c r="C140" t="inlineStr">
        <is>
          <t xml:space="preserve">Dividend</t>
        </is>
      </c>
      <c r="D140" t="inlineStr">
        <is>
          <t xml:space="preserve">USD</t>
        </is>
      </c>
      <c r="E140" s="2">
        <v>0.18</v>
      </c>
      <c r="F140" s="2">
        <v>0.16163793103448276</v>
      </c>
    </row>
    <row r="141">
      <c r="A141" s="1">
        <v>46188</v>
      </c>
      <c r="B141" t="inlineStr">
        <is>
          <t xml:space="preserve">MICROSOFT CORPORATION</t>
        </is>
      </c>
      <c r="C141" t="inlineStr">
        <is>
          <t xml:space="preserve">Bronbelasting</t>
        </is>
      </c>
      <c r="D141" t="inlineStr">
        <is>
          <t xml:space="preserve">USD</t>
        </is>
      </c>
      <c r="E141" s="2">
        <v>-0.45</v>
      </c>
      <c r="F141" s="2">
        <v>-0.40409482758620696</v>
      </c>
    </row>
    <row r="142">
      <c r="A142" s="1">
        <v>46188</v>
      </c>
      <c r="B142" t="inlineStr">
        <is>
          <t xml:space="preserve">MICROSOFT CORPORATION</t>
        </is>
      </c>
      <c r="C142" t="inlineStr">
        <is>
          <t xml:space="preserve">Dividend</t>
        </is>
      </c>
      <c r="D142" t="inlineStr">
        <is>
          <t xml:space="preserve">USD</t>
        </is>
      </c>
      <c r="E142" s="2">
        <v>3</v>
      </c>
      <c r="F142" s="2">
        <v>2.6939655172413794</v>
      </c>
    </row>
    <row r="143">
      <c r="A143" s="1">
        <v>46251</v>
      </c>
      <c r="B143" t="inlineStr">
        <is>
          <t xml:space="preserve">ING GROEP NV</t>
        </is>
      </c>
      <c r="C143" t="inlineStr">
        <is>
          <t xml:space="preserve">Bronbelasting</t>
        </is>
      </c>
      <c r="D143" t="inlineStr">
        <is>
          <t xml:space="preserve">EUR</t>
        </is>
      </c>
      <c r="E143" s="2">
        <v>-5.55</v>
      </c>
      <c r="F143" s="2">
        <v>-5.55</v>
      </c>
    </row>
    <row r="144">
      <c r="A144" s="1">
        <v>46251</v>
      </c>
      <c r="B144" t="inlineStr">
        <is>
          <t xml:space="preserve">ING GROEP NV</t>
        </is>
      </c>
      <c r="C144" t="inlineStr">
        <is>
          <t xml:space="preserve">Dividend</t>
        </is>
      </c>
      <c r="D144" t="inlineStr">
        <is>
          <t xml:space="preserve">EUR</t>
        </is>
      </c>
      <c r="E144" s="2">
        <v>37</v>
      </c>
      <c r="F144" s="2">
        <v>37</v>
      </c>
    </row>
    <row r="145">
      <c r="A145" s="1">
        <v>46251</v>
      </c>
      <c r="B145" t="inlineStr">
        <is>
          <t xml:space="preserve">APPLE INC.</t>
        </is>
      </c>
      <c r="C145" t="inlineStr">
        <is>
          <t xml:space="preserve">Bronbelasting</t>
        </is>
      </c>
      <c r="D145" t="inlineStr">
        <is>
          <t xml:space="preserve">USD</t>
        </is>
      </c>
      <c r="E145" s="2">
        <v>-0.56</v>
      </c>
      <c r="F145" s="2">
        <v>-0.51584377302874</v>
      </c>
    </row>
    <row r="146">
      <c r="A146" s="1">
        <v>46251</v>
      </c>
      <c r="B146" t="inlineStr">
        <is>
          <t xml:space="preserve">APPLE INC.</t>
        </is>
      </c>
      <c r="C146" t="inlineStr">
        <is>
          <t xml:space="preserve">Dividend</t>
        </is>
      </c>
      <c r="D146" t="inlineStr">
        <is>
          <t xml:space="preserve">USD</t>
        </is>
      </c>
      <c r="E146" s="2">
        <v>3.75</v>
      </c>
      <c r="F146" s="2">
        <v>3.4543109801031693</v>
      </c>
    </row>
    <row r="147">
      <c r="A147" s="1">
        <v>46251</v>
      </c>
      <c r="B147" t="inlineStr">
        <is>
          <t xml:space="preserve">ASML HOLDING</t>
        </is>
      </c>
      <c r="C147" t="inlineStr">
        <is>
          <t xml:space="preserve">Bronbelasting</t>
        </is>
      </c>
      <c r="D147" t="inlineStr">
        <is>
          <t xml:space="preserve">EUR</t>
        </is>
      </c>
      <c r="E147" s="2">
        <v>-0.96</v>
      </c>
      <c r="F147" s="2">
        <v>-0.96</v>
      </c>
    </row>
    <row r="148">
      <c r="A148" s="1">
        <v>46251</v>
      </c>
      <c r="B148" t="inlineStr">
        <is>
          <t xml:space="preserve">ASML HOLDING</t>
        </is>
      </c>
      <c r="C148" t="inlineStr">
        <is>
          <t xml:space="preserve">Dividend</t>
        </is>
      </c>
      <c r="D148" t="inlineStr">
        <is>
          <t xml:space="preserve">EUR</t>
        </is>
      </c>
      <c r="E148" s="2">
        <v>6.4</v>
      </c>
      <c r="F148" s="2">
        <v>6.4</v>
      </c>
    </row>
    <row r="149">
      <c r="A149" s="1">
        <v>46280</v>
      </c>
      <c r="B149" t="inlineStr">
        <is>
          <t xml:space="preserve">SHELL PLC</t>
        </is>
      </c>
      <c r="C149" t="inlineStr">
        <is>
          <t xml:space="preserve">Dividend</t>
        </is>
      </c>
      <c r="D149" t="inlineStr">
        <is>
          <t xml:space="preserve">EUR</t>
        </is>
      </c>
      <c r="E149" s="2">
        <v>21.45</v>
      </c>
      <c r="F149" s="2">
        <v>21.45</v>
      </c>
    </row>
    <row r="150">
      <c r="A150" s="1">
        <v>46280</v>
      </c>
      <c r="B150" t="inlineStr">
        <is>
          <t xml:space="preserve">ALPHABET INC. CLASS A</t>
        </is>
      </c>
      <c r="C150" t="inlineStr">
        <is>
          <t xml:space="preserve">Bronbelasting</t>
        </is>
      </c>
      <c r="D150" t="inlineStr">
        <is>
          <t xml:space="preserve">USD</t>
        </is>
      </c>
      <c r="E150" s="2">
        <v>-0.51</v>
      </c>
      <c r="F150" s="2">
        <v>-0.4755688176053711</v>
      </c>
    </row>
    <row r="151">
      <c r="A151" s="1">
        <v>46280</v>
      </c>
      <c r="B151" t="inlineStr">
        <is>
          <t xml:space="preserve">ALPHABET INC. CLASS A</t>
        </is>
      </c>
      <c r="C151" t="inlineStr">
        <is>
          <t xml:space="preserve">Dividend</t>
        </is>
      </c>
      <c r="D151" t="inlineStr">
        <is>
          <t xml:space="preserve">USD</t>
        </is>
      </c>
      <c r="E151" s="2">
        <v>3.4</v>
      </c>
      <c r="F151" s="2">
        <v>3.1704587840358074</v>
      </c>
    </row>
    <row r="152">
      <c r="A152" s="1">
        <v>46280</v>
      </c>
      <c r="B152" t="inlineStr">
        <is>
          <t xml:space="preserve">NVIDIA CORPORATION</t>
        </is>
      </c>
      <c r="C152" t="inlineStr">
        <is>
          <t xml:space="preserve">Bronbelasting</t>
        </is>
      </c>
      <c r="D152" t="inlineStr">
        <is>
          <t xml:space="preserve">USD</t>
        </is>
      </c>
      <c r="E152" s="2">
        <v>-0.03</v>
      </c>
      <c r="F152" s="2">
        <v>-0.02797463632972771</v>
      </c>
    </row>
    <row r="153">
      <c r="A153" s="1">
        <v>46280</v>
      </c>
      <c r="B153" t="inlineStr">
        <is>
          <t xml:space="preserve">NVIDIA CORPORATION</t>
        </is>
      </c>
      <c r="C153" t="inlineStr">
        <is>
          <t xml:space="preserve">Dividend</t>
        </is>
      </c>
      <c r="D153" t="inlineStr">
        <is>
          <t xml:space="preserve">USD</t>
        </is>
      </c>
      <c r="E153" s="2">
        <v>0.18</v>
      </c>
      <c r="F153" s="2">
        <v>0.16784781797836626</v>
      </c>
    </row>
    <row r="154">
      <c r="A154" s="1">
        <v>46280</v>
      </c>
      <c r="B154" t="inlineStr">
        <is>
          <t xml:space="preserve">MICROSOFT CORPORATION</t>
        </is>
      </c>
      <c r="C154" t="inlineStr">
        <is>
          <t xml:space="preserve">Bronbelasting</t>
        </is>
      </c>
      <c r="D154" t="inlineStr">
        <is>
          <t xml:space="preserve">USD</t>
        </is>
      </c>
      <c r="E154" s="2">
        <v>-0.45</v>
      </c>
      <c r="F154" s="2">
        <v>-0.4196195449459157</v>
      </c>
    </row>
    <row r="155">
      <c r="A155" s="1">
        <v>46280</v>
      </c>
      <c r="B155" t="inlineStr">
        <is>
          <t xml:space="preserve">MICROSOFT CORPORATION</t>
        </is>
      </c>
      <c r="C155" t="inlineStr">
        <is>
          <t xml:space="preserve">Dividend</t>
        </is>
      </c>
      <c r="D155" t="inlineStr">
        <is>
          <t xml:space="preserve">USD</t>
        </is>
      </c>
      <c r="E155" s="2">
        <v>3</v>
      </c>
      <c r="F155" s="2">
        <v>2.797463632972771</v>
      </c>
    </row>
    <row r="156">
      <c r="A156" t="inlineStr" s="4">
        <is>
          <t xml:space="preserve">Dividend bruto</t>
        </is>
      </c>
      <c r="F156" s="2">
        <f>SUMIF(C4:C155,"Dividend",F4:F155)</f>
        <v>1121</v>
      </c>
      <c r="G156" s="2">
        <v>1121</v>
      </c>
    </row>
    <row r="157">
      <c r="A157" t="inlineStr" s="4">
        <is>
          <t xml:space="preserve">Bronbelasting</t>
        </is>
      </c>
      <c r="F157" s="2">
        <f>-SUMIF(C4:C155,"Bronbelasting",F4:F155)</f>
        <v>201.29</v>
      </c>
      <c r="G157" s="2">
        <v>201.29</v>
      </c>
    </row>
    <row r="158">
      <c r="A158" t="inlineStr" s="4">
        <is>
          <t xml:space="preserve">Dividend netto</t>
        </is>
      </c>
      <c r="F158" s="2">
        <f>F156-F157</f>
        <v>919.71</v>
      </c>
      <c r="G158" s="2">
        <v>919.71</v>
      </c>
    </row>
  </sheetData>
</worksheet>
</file>

<file path=xl/worksheets/sheet5.xml><?xml version="1.0" encoding="utf-8"?>
<worksheet xmlns="http://schemas.openxmlformats.org/spreadsheetml/2006/main">
  <cols>
    <col min="1" max="1" width="14" customWidth="1"/>
    <col min="2" max="2" width="34" customWidth="1"/>
    <col min="3" max="3" width="10" customWidth="1"/>
    <col min="4" max="4" width="18" customWidth="1"/>
    <col min="5" max="5" width="12" customWidth="1"/>
  </cols>
  <sheetData>
    <row r="1">
      <c r="A1" t="inlineStr" s="4">
        <is>
          <t xml:space="preserve">Kosten</t>
        </is>
      </c>
    </row>
    <row r="2">
      <c r="A2" t="inlineStr">
        <is>
          <t xml:space="preserve">Per uitvoering uit Transactions.csv.</t>
        </is>
      </c>
    </row>
    <row r="3">
      <c r="A3" t="inlineStr" s="4">
        <is>
          <t xml:space="preserve">Datum</t>
        </is>
      </c>
      <c r="B3" t="inlineStr" s="4">
        <is>
          <t xml:space="preserve">Product</t>
        </is>
      </c>
      <c r="C3" t="inlineStr" s="4">
        <is>
          <t xml:space="preserve">Aantal</t>
        </is>
      </c>
      <c r="D3" t="inlineStr" s="4">
        <is>
          <t xml:space="preserve">Transactiekosten</t>
        </is>
      </c>
      <c r="E3" t="inlineStr" s="4">
        <is>
          <t xml:space="preserve">AutoFX</t>
        </is>
      </c>
    </row>
    <row r="4">
      <c r="A4" s="1">
        <v>45174</v>
      </c>
      <c r="B4" t="inlineStr">
        <is>
          <t xml:space="preserve">ASML HOLDING</t>
        </is>
      </c>
      <c r="C4">
        <v>3</v>
      </c>
      <c r="D4" s="2">
        <v>3</v>
      </c>
      <c r="E4" s="2">
        <v>0</v>
      </c>
    </row>
    <row r="5">
      <c r="A5" s="1">
        <v>45175</v>
      </c>
      <c r="B5" t="inlineStr">
        <is>
          <t xml:space="preserve">MICROSOFT CORPORATION</t>
        </is>
      </c>
      <c r="C5">
        <v>6</v>
      </c>
      <c r="D5" s="2">
        <v>2</v>
      </c>
      <c r="E5" s="2">
        <v>4.37</v>
      </c>
    </row>
    <row r="6">
      <c r="A6" s="1">
        <v>45181</v>
      </c>
      <c r="B6" t="inlineStr">
        <is>
          <t xml:space="preserve">APPLE INC.</t>
        </is>
      </c>
      <c r="C6">
        <v>10</v>
      </c>
      <c r="D6" s="2">
        <v>2</v>
      </c>
      <c r="E6" s="2">
        <v>3.8</v>
      </c>
    </row>
    <row r="7">
      <c r="A7" s="1">
        <v>45188</v>
      </c>
      <c r="B7" t="inlineStr">
        <is>
          <t xml:space="preserve">NVIDIA CORPORATION</t>
        </is>
      </c>
      <c r="C7">
        <v>34</v>
      </c>
      <c r="D7" s="2">
        <v>2</v>
      </c>
      <c r="E7" s="2">
        <v>3.29</v>
      </c>
    </row>
    <row r="8">
      <c r="A8" s="1">
        <v>45195</v>
      </c>
      <c r="B8" t="inlineStr">
        <is>
          <t xml:space="preserve">KONINKLIJKE PHILIPS NV</t>
        </is>
      </c>
      <c r="C8">
        <v>64</v>
      </c>
      <c r="D8" s="2">
        <v>3</v>
      </c>
      <c r="E8" s="2">
        <v>0</v>
      </c>
    </row>
    <row r="9">
      <c r="A9" s="1">
        <v>45202</v>
      </c>
      <c r="B9" t="inlineStr">
        <is>
          <t xml:space="preserve">TESLA INC.</t>
        </is>
      </c>
      <c r="C9">
        <v>9</v>
      </c>
      <c r="D9" s="2">
        <v>2</v>
      </c>
      <c r="E9" s="2">
        <v>4.26</v>
      </c>
    </row>
    <row r="10">
      <c r="A10" s="1">
        <v>45204</v>
      </c>
      <c r="B10" t="inlineStr">
        <is>
          <t xml:space="preserve">VANGUARD FTSE ALL-WORLD UCITS ETF USD ACC</t>
        </is>
      </c>
      <c r="C10">
        <v>4</v>
      </c>
      <c r="D10" s="2">
        <v>3</v>
      </c>
      <c r="E10" s="2">
        <v>0</v>
      </c>
    </row>
    <row r="11">
      <c r="A11" s="1">
        <v>45204</v>
      </c>
      <c r="B11" t="inlineStr">
        <is>
          <t xml:space="preserve">ISHARES CORE S&amp;P 500 UCITS ETF USD (ACC)</t>
        </is>
      </c>
      <c r="C11">
        <v>1</v>
      </c>
      <c r="D11" s="2">
        <v>3</v>
      </c>
      <c r="E11" s="2">
        <v>0</v>
      </c>
    </row>
    <row r="12">
      <c r="A12" s="1">
        <v>45208</v>
      </c>
      <c r="B12" t="inlineStr">
        <is>
          <t xml:space="preserve">TESLA INC.</t>
        </is>
      </c>
      <c r="C12">
        <v>-9</v>
      </c>
      <c r="D12" s="2">
        <v>2</v>
      </c>
      <c r="E12" s="2">
        <v>3.53</v>
      </c>
    </row>
    <row r="13">
      <c r="A13" s="1">
        <v>45209</v>
      </c>
      <c r="B13" t="inlineStr">
        <is>
          <t xml:space="preserve">ING GROEP NV</t>
        </is>
      </c>
      <c r="C13">
        <v>123</v>
      </c>
      <c r="D13" s="2">
        <v>3</v>
      </c>
      <c r="E13" s="2">
        <v>0</v>
      </c>
    </row>
    <row r="14">
      <c r="A14" s="1">
        <v>45216</v>
      </c>
      <c r="B14" t="inlineStr">
        <is>
          <t xml:space="preserve">SHELL PLC</t>
        </is>
      </c>
      <c r="C14">
        <v>38</v>
      </c>
      <c r="D14" s="2">
        <v>3</v>
      </c>
      <c r="E14" s="2">
        <v>0</v>
      </c>
    </row>
    <row r="15">
      <c r="A15" s="1">
        <v>45223</v>
      </c>
      <c r="B15" t="inlineStr">
        <is>
          <t xml:space="preserve">AMAZON.COM INC.</t>
        </is>
      </c>
      <c r="C15">
        <v>12</v>
      </c>
      <c r="D15" s="2">
        <v>2</v>
      </c>
      <c r="E15" s="2">
        <v>3.95</v>
      </c>
    </row>
    <row r="16">
      <c r="A16" s="1">
        <v>45236</v>
      </c>
      <c r="B16" t="inlineStr">
        <is>
          <t xml:space="preserve">VANGUARD FTSE ALL-WORLD UCITS ETF USD ACC</t>
        </is>
      </c>
      <c r="C16">
        <v>5</v>
      </c>
      <c r="D16" s="2">
        <v>3</v>
      </c>
      <c r="E16" s="2">
        <v>0</v>
      </c>
    </row>
    <row r="17">
      <c r="A17" s="1">
        <v>45237</v>
      </c>
      <c r="B17" t="inlineStr">
        <is>
          <t xml:space="preserve">ALPHABET INC. CLASS A</t>
        </is>
      </c>
      <c r="C17">
        <v>13</v>
      </c>
      <c r="D17" s="2">
        <v>2</v>
      </c>
      <c r="E17" s="2">
        <v>3.45</v>
      </c>
    </row>
    <row r="18">
      <c r="A18" s="1">
        <v>45244</v>
      </c>
      <c r="B18" t="inlineStr">
        <is>
          <t xml:space="preserve">PALANTIR TECHNOLOGIES INC. CLASS A</t>
        </is>
      </c>
      <c r="C18">
        <v>86</v>
      </c>
      <c r="D18" s="2">
        <v>2</v>
      </c>
      <c r="E18" s="2">
        <v>2.66</v>
      </c>
    </row>
    <row r="19">
      <c r="A19" s="1">
        <v>45250</v>
      </c>
      <c r="B19" t="inlineStr">
        <is>
          <t xml:space="preserve">KONINKLIJKE PHILIPS NV</t>
        </is>
      </c>
      <c r="C19">
        <v>-64</v>
      </c>
      <c r="D19" s="2">
        <v>3</v>
      </c>
      <c r="E19" s="2">
        <v>0</v>
      </c>
    </row>
    <row r="20">
      <c r="A20" s="1">
        <v>45265</v>
      </c>
      <c r="B20" t="inlineStr">
        <is>
          <t xml:space="preserve">TESLA INC.</t>
        </is>
      </c>
      <c r="C20">
        <v>6</v>
      </c>
      <c r="D20" s="2">
        <v>2</v>
      </c>
      <c r="E20" s="2">
        <v>3.73</v>
      </c>
    </row>
    <row r="21">
      <c r="A21" s="1">
        <v>45267</v>
      </c>
      <c r="B21" t="inlineStr">
        <is>
          <t xml:space="preserve">VANGUARD FTSE ALL-WORLD UCITS ETF USD ACC</t>
        </is>
      </c>
      <c r="C21">
        <v>4</v>
      </c>
      <c r="D21" s="2">
        <v>3</v>
      </c>
      <c r="E21" s="2">
        <v>0</v>
      </c>
    </row>
    <row r="22">
      <c r="A22" s="1">
        <v>45296</v>
      </c>
      <c r="B22" t="inlineStr">
        <is>
          <t xml:space="preserve">VANGUARD FTSE ALL-WORLD UCITS ETF USD ACC</t>
        </is>
      </c>
      <c r="C22">
        <v>4</v>
      </c>
      <c r="D22" s="2">
        <v>3</v>
      </c>
      <c r="E22" s="2">
        <v>0</v>
      </c>
    </row>
    <row r="23">
      <c r="A23" s="1">
        <v>45306</v>
      </c>
      <c r="B23" t="inlineStr">
        <is>
          <t xml:space="preserve">TESLA INC.</t>
        </is>
      </c>
      <c r="C23">
        <v>-6</v>
      </c>
      <c r="D23" s="2">
        <v>2</v>
      </c>
      <c r="E23" s="2">
        <v>4.3</v>
      </c>
    </row>
    <row r="24">
      <c r="A24" s="1">
        <v>45321</v>
      </c>
      <c r="B24" t="inlineStr">
        <is>
          <t xml:space="preserve">KONINKLIJKE PHILIPS NV</t>
        </is>
      </c>
      <c r="C24">
        <v>77</v>
      </c>
      <c r="D24" s="2">
        <v>3</v>
      </c>
      <c r="E24" s="2">
        <v>0</v>
      </c>
    </row>
    <row r="25">
      <c r="A25" s="1">
        <v>45327</v>
      </c>
      <c r="B25" t="inlineStr">
        <is>
          <t xml:space="preserve">VANGUARD FTSE ALL-WORLD UCITS ETF USD ACC</t>
        </is>
      </c>
      <c r="C25">
        <v>5</v>
      </c>
      <c r="D25" s="2">
        <v>3</v>
      </c>
      <c r="E25" s="2">
        <v>0</v>
      </c>
    </row>
    <row r="26">
      <c r="A26" s="1">
        <v>45327</v>
      </c>
      <c r="B26" t="inlineStr">
        <is>
          <t xml:space="preserve">ISHARES CORE S&amp;P 500 UCITS ETF USD (ACC)</t>
        </is>
      </c>
      <c r="C26">
        <v>1</v>
      </c>
      <c r="D26" s="2">
        <v>3</v>
      </c>
      <c r="E26" s="2">
        <v>0</v>
      </c>
    </row>
    <row r="27">
      <c r="A27" s="1">
        <v>45342</v>
      </c>
      <c r="B27" t="inlineStr">
        <is>
          <t xml:space="preserve">NESTLE SA</t>
        </is>
      </c>
      <c r="C27">
        <v>29</v>
      </c>
      <c r="D27" s="2">
        <v>4</v>
      </c>
      <c r="E27" s="2">
        <v>6.95</v>
      </c>
    </row>
    <row r="28">
      <c r="A28" s="1">
        <v>45358</v>
      </c>
      <c r="B28" t="inlineStr">
        <is>
          <t xml:space="preserve">VANGUARD FTSE ALL-WORLD UCITS ETF USD ACC</t>
        </is>
      </c>
      <c r="C28">
        <v>5</v>
      </c>
      <c r="D28" s="2">
        <v>3</v>
      </c>
      <c r="E28" s="2">
        <v>0</v>
      </c>
    </row>
    <row r="29">
      <c r="A29" s="1">
        <v>45363</v>
      </c>
      <c r="B29" t="inlineStr">
        <is>
          <t xml:space="preserve">ASML HOLDING</t>
        </is>
      </c>
      <c r="C29">
        <v>1</v>
      </c>
      <c r="D29" s="2">
        <v>3</v>
      </c>
      <c r="E29" s="2">
        <v>0</v>
      </c>
    </row>
    <row r="30">
      <c r="A30" s="1">
        <v>45370</v>
      </c>
      <c r="B30" t="inlineStr">
        <is>
          <t xml:space="preserve">TESLA INC.</t>
        </is>
      </c>
      <c r="C30">
        <v>6</v>
      </c>
      <c r="D30" s="2">
        <v>2</v>
      </c>
      <c r="E30" s="2">
        <v>5.6</v>
      </c>
    </row>
    <row r="31">
      <c r="A31" s="1">
        <v>45373</v>
      </c>
      <c r="B31" t="inlineStr">
        <is>
          <t xml:space="preserve">TESLA INC.</t>
        </is>
      </c>
      <c r="C31">
        <v>-6</v>
      </c>
      <c r="D31" s="2">
        <v>2</v>
      </c>
      <c r="E31" s="2">
        <v>5.59</v>
      </c>
    </row>
    <row r="32">
      <c r="A32" s="1">
        <v>45387</v>
      </c>
      <c r="B32" t="inlineStr">
        <is>
          <t xml:space="preserve">VANGUARD FTSE ALL-WORLD UCITS ETF USD ACC</t>
        </is>
      </c>
      <c r="C32">
        <v>4</v>
      </c>
      <c r="D32" s="2">
        <v>3</v>
      </c>
      <c r="E32" s="2">
        <v>0</v>
      </c>
    </row>
    <row r="33">
      <c r="A33" s="1">
        <v>45387</v>
      </c>
      <c r="B33" t="inlineStr">
        <is>
          <t xml:space="preserve">ISHARES CORE S&amp;P 500 UCITS ETF USD (ACC)</t>
        </is>
      </c>
      <c r="C33">
        <v>1</v>
      </c>
      <c r="D33" s="2">
        <v>3</v>
      </c>
      <c r="E33" s="2">
        <v>0</v>
      </c>
    </row>
    <row r="34">
      <c r="A34" s="1">
        <v>45398</v>
      </c>
      <c r="B34" t="inlineStr">
        <is>
          <t xml:space="preserve">ALPHABET INC. CLASS A</t>
        </is>
      </c>
      <c r="C34">
        <v>5</v>
      </c>
      <c r="D34" s="2">
        <v>2</v>
      </c>
      <c r="E34" s="2">
        <v>1.88</v>
      </c>
    </row>
    <row r="35">
      <c r="A35" s="1">
        <v>45418</v>
      </c>
      <c r="B35" t="inlineStr">
        <is>
          <t xml:space="preserve">VANGUARD FTSE ALL-WORLD UCITS ETF USD ACC</t>
        </is>
      </c>
      <c r="C35">
        <v>4</v>
      </c>
      <c r="D35" s="2">
        <v>3</v>
      </c>
      <c r="E35" s="2">
        <v>0</v>
      </c>
    </row>
    <row r="36">
      <c r="A36" s="1">
        <v>45418</v>
      </c>
      <c r="B36" t="inlineStr">
        <is>
          <t xml:space="preserve">ISHARES CORE MSCI EMERGING MARKETS IMI UCITS ETF USD (ACC)</t>
        </is>
      </c>
      <c r="C36">
        <v>8</v>
      </c>
      <c r="D36" s="2">
        <v>3</v>
      </c>
      <c r="E36" s="2">
        <v>0</v>
      </c>
    </row>
    <row r="37">
      <c r="A37" s="1">
        <v>45426</v>
      </c>
      <c r="B37" t="inlineStr">
        <is>
          <t xml:space="preserve">SHELL PLC</t>
        </is>
      </c>
      <c r="C37">
        <v>28</v>
      </c>
      <c r="D37" s="2">
        <v>3</v>
      </c>
      <c r="E37" s="2">
        <v>0</v>
      </c>
    </row>
    <row r="38">
      <c r="A38" s="1">
        <v>45449</v>
      </c>
      <c r="B38" t="inlineStr">
        <is>
          <t xml:space="preserve">VANGUARD FTSE ALL-WORLD UCITS ETF USD ACC</t>
        </is>
      </c>
      <c r="C38">
        <v>4</v>
      </c>
      <c r="D38" s="2">
        <v>3</v>
      </c>
      <c r="E38" s="2">
        <v>0</v>
      </c>
    </row>
    <row r="39">
      <c r="A39" s="1">
        <v>45449</v>
      </c>
      <c r="B39" t="inlineStr">
        <is>
          <t xml:space="preserve">ISHARES CORE S&amp;P 500 UCITS ETF USD (ACC)</t>
        </is>
      </c>
      <c r="C39">
        <v>1</v>
      </c>
      <c r="D39" s="2">
        <v>3</v>
      </c>
      <c r="E39" s="2">
        <v>0</v>
      </c>
    </row>
    <row r="40">
      <c r="A40" s="1">
        <v>45454</v>
      </c>
      <c r="B40" t="inlineStr">
        <is>
          <t xml:space="preserve">PALANTIR TECHNOLOGIES INC. CLASS A</t>
        </is>
      </c>
      <c r="C40">
        <v>-86</v>
      </c>
      <c r="D40" s="2">
        <v>2</v>
      </c>
      <c r="E40" s="2">
        <v>4.49</v>
      </c>
    </row>
    <row r="41">
      <c r="A41" s="1">
        <v>45461</v>
      </c>
      <c r="B41" t="inlineStr">
        <is>
          <t xml:space="preserve">NVIDIA CORPORATION</t>
        </is>
      </c>
      <c r="C41">
        <v>-11</v>
      </c>
      <c r="D41" s="2">
        <v>2</v>
      </c>
      <c r="E41" s="2">
        <v>1.79</v>
      </c>
    </row>
    <row r="42">
      <c r="A42" s="1">
        <v>45478</v>
      </c>
      <c r="B42" t="inlineStr">
        <is>
          <t xml:space="preserve">VANGUARD FTSE ALL-WORLD UCITS ETF USD ACC</t>
        </is>
      </c>
      <c r="C42">
        <v>4</v>
      </c>
      <c r="D42" s="2">
        <v>3</v>
      </c>
      <c r="E42" s="2">
        <v>0</v>
      </c>
    </row>
    <row r="43">
      <c r="A43" s="1">
        <v>45482</v>
      </c>
      <c r="B43" t="inlineStr">
        <is>
          <t xml:space="preserve">TESLA INC.</t>
        </is>
      </c>
      <c r="C43">
        <v>8</v>
      </c>
      <c r="D43" s="2">
        <v>2</v>
      </c>
      <c r="E43" s="2">
        <v>4.93</v>
      </c>
    </row>
    <row r="44">
      <c r="A44" s="1">
        <v>45496</v>
      </c>
      <c r="B44" t="inlineStr">
        <is>
          <t xml:space="preserve">PALANTIR TECHNOLOGIES INC. CLASS A</t>
        </is>
      </c>
      <c r="C44">
        <v>57</v>
      </c>
      <c r="D44" s="2">
        <v>2</v>
      </c>
      <c r="E44" s="2">
        <v>3.52</v>
      </c>
    </row>
    <row r="45">
      <c r="A45" s="1">
        <v>45509</v>
      </c>
      <c r="B45" t="inlineStr">
        <is>
          <t xml:space="preserve">VANGUARD FTSE ALL-WORLD UCITS ETF USD ACC</t>
        </is>
      </c>
      <c r="C45">
        <v>4</v>
      </c>
      <c r="D45" s="2">
        <v>3</v>
      </c>
      <c r="E45" s="2">
        <v>0</v>
      </c>
    </row>
    <row r="46">
      <c r="A46" s="1">
        <v>45509</v>
      </c>
      <c r="B46" t="inlineStr">
        <is>
          <t xml:space="preserve">ISHARES CORE S&amp;P 500 UCITS ETF USD (ACC)</t>
        </is>
      </c>
      <c r="C46">
        <v>1</v>
      </c>
      <c r="D46" s="2">
        <v>3</v>
      </c>
      <c r="E46" s="2">
        <v>0</v>
      </c>
    </row>
    <row r="47">
      <c r="A47" s="1">
        <v>45511</v>
      </c>
      <c r="B47" t="inlineStr">
        <is>
          <t xml:space="preserve">KONINKLIJKE PHILIPS NV</t>
        </is>
      </c>
      <c r="C47">
        <v>-77</v>
      </c>
      <c r="D47" s="2">
        <v>3</v>
      </c>
      <c r="E47" s="2">
        <v>0</v>
      </c>
    </row>
    <row r="48">
      <c r="A48" s="1">
        <v>45519</v>
      </c>
      <c r="B48" t="inlineStr">
        <is>
          <t xml:space="preserve">PALANTIR TECHNOLOGIES INC. CLASS A</t>
        </is>
      </c>
      <c r="C48">
        <v>-57</v>
      </c>
      <c r="D48" s="2">
        <v>2</v>
      </c>
      <c r="E48" s="2">
        <v>2.38</v>
      </c>
    </row>
    <row r="49">
      <c r="A49" s="1">
        <v>45540</v>
      </c>
      <c r="B49" t="inlineStr">
        <is>
          <t xml:space="preserve">VANGUARD FTSE ALL-WORLD UCITS ETF USD ACC</t>
        </is>
      </c>
      <c r="C49">
        <v>4</v>
      </c>
      <c r="D49" s="2">
        <v>3</v>
      </c>
      <c r="E49" s="2">
        <v>0</v>
      </c>
    </row>
    <row r="50">
      <c r="A50" s="1">
        <v>45545</v>
      </c>
      <c r="B50" t="inlineStr">
        <is>
          <t xml:space="preserve">NESTLE SA</t>
        </is>
      </c>
      <c r="C50">
        <v>9</v>
      </c>
      <c r="D50" s="2">
        <v>4</v>
      </c>
      <c r="E50" s="2">
        <v>2.23</v>
      </c>
    </row>
    <row r="51">
      <c r="A51" s="1">
        <v>45566</v>
      </c>
      <c r="B51" t="inlineStr">
        <is>
          <t xml:space="preserve">PALANTIR TECHNOLOGIES INC. CLASS A</t>
        </is>
      </c>
      <c r="C51">
        <v>75</v>
      </c>
      <c r="D51" s="2">
        <v>2</v>
      </c>
      <c r="E51" s="2">
        <v>4.11</v>
      </c>
    </row>
    <row r="52">
      <c r="A52" s="1">
        <v>45572</v>
      </c>
      <c r="B52" t="inlineStr">
        <is>
          <t xml:space="preserve">VANGUARD FTSE ALL-WORLD UCITS ETF USD ACC</t>
        </is>
      </c>
      <c r="C52">
        <v>4</v>
      </c>
      <c r="D52" s="2">
        <v>3</v>
      </c>
      <c r="E52" s="2">
        <v>0</v>
      </c>
    </row>
    <row r="53">
      <c r="A53" s="1">
        <v>45572</v>
      </c>
      <c r="B53" t="inlineStr">
        <is>
          <t xml:space="preserve">ISHARES CORE S&amp;P 500 UCITS ETF USD (ACC)</t>
        </is>
      </c>
      <c r="C53">
        <v>1</v>
      </c>
      <c r="D53" s="2">
        <v>3</v>
      </c>
      <c r="E53" s="2">
        <v>0</v>
      </c>
    </row>
    <row r="54">
      <c r="A54" s="1">
        <v>45575</v>
      </c>
      <c r="B54" t="inlineStr">
        <is>
          <t xml:space="preserve">PALANTIR TECHNOLOGIES INC. CLASS A</t>
        </is>
      </c>
      <c r="C54">
        <v>-75</v>
      </c>
      <c r="D54" s="2">
        <v>2</v>
      </c>
      <c r="E54" s="2">
        <v>4.22</v>
      </c>
    </row>
    <row r="55">
      <c r="A55" s="1">
        <v>45600</v>
      </c>
      <c r="B55" t="inlineStr">
        <is>
          <t xml:space="preserve">TESLA INC.</t>
        </is>
      </c>
      <c r="C55">
        <v>-8</v>
      </c>
      <c r="D55" s="2">
        <v>2</v>
      </c>
      <c r="E55" s="2">
        <v>6.59</v>
      </c>
    </row>
    <row r="56">
      <c r="A56" s="1">
        <v>45603</v>
      </c>
      <c r="B56" t="inlineStr">
        <is>
          <t xml:space="preserve">VANGUARD FTSE ALL-WORLD UCITS ETF USD ACC</t>
        </is>
      </c>
      <c r="C56">
        <v>4</v>
      </c>
      <c r="D56" s="2">
        <v>3</v>
      </c>
      <c r="E56" s="2">
        <v>0</v>
      </c>
    </row>
    <row r="57">
      <c r="A57" s="1">
        <v>45603</v>
      </c>
      <c r="B57" t="inlineStr">
        <is>
          <t xml:space="preserve">ISHARES CORE MSCI EMERGING MARKETS IMI UCITS ETF USD (ACC)</t>
        </is>
      </c>
      <c r="C57">
        <v>9</v>
      </c>
      <c r="D57" s="2">
        <v>3</v>
      </c>
      <c r="E57" s="2">
        <v>0</v>
      </c>
    </row>
    <row r="58">
      <c r="A58" s="1">
        <v>45608</v>
      </c>
      <c r="B58" t="inlineStr">
        <is>
          <t xml:space="preserve">KONINKLIJKE PHILIPS NV</t>
        </is>
      </c>
      <c r="C58">
        <v>61</v>
      </c>
      <c r="D58" s="2">
        <v>3</v>
      </c>
      <c r="E58" s="2">
        <v>0</v>
      </c>
    </row>
    <row r="59">
      <c r="A59" s="1">
        <v>45614</v>
      </c>
      <c r="B59" t="inlineStr">
        <is>
          <t xml:space="preserve">KONINKLIJKE PHILIPS NV</t>
        </is>
      </c>
      <c r="C59">
        <v>-61</v>
      </c>
      <c r="D59" s="2">
        <v>3</v>
      </c>
      <c r="E59" s="2">
        <v>0</v>
      </c>
    </row>
    <row r="60">
      <c r="A60" s="1">
        <v>45615</v>
      </c>
      <c r="B60" t="inlineStr">
        <is>
          <t xml:space="preserve">ASML HOLDING</t>
        </is>
      </c>
      <c r="C60">
        <v>-1</v>
      </c>
      <c r="D60" s="2">
        <v>3</v>
      </c>
      <c r="E60" s="2">
        <v>0</v>
      </c>
    </row>
    <row r="61">
      <c r="A61" s="1">
        <v>45631</v>
      </c>
      <c r="B61" t="inlineStr">
        <is>
          <t xml:space="preserve">VANGUARD FTSE ALL-WORLD UCITS ETF USD ACC</t>
        </is>
      </c>
      <c r="C61">
        <v>4</v>
      </c>
      <c r="D61" s="2">
        <v>3</v>
      </c>
      <c r="E61" s="2">
        <v>0</v>
      </c>
    </row>
    <row r="62">
      <c r="A62" s="1">
        <v>45631</v>
      </c>
      <c r="B62" t="inlineStr">
        <is>
          <t xml:space="preserve">ISHARES CORE S&amp;P 500 UCITS ETF USD (ACC)</t>
        </is>
      </c>
      <c r="C62">
        <v>1</v>
      </c>
      <c r="D62" s="2">
        <v>3</v>
      </c>
      <c r="E62" s="2">
        <v>0</v>
      </c>
    </row>
    <row r="63">
      <c r="A63" s="1">
        <v>45643</v>
      </c>
      <c r="B63" t="inlineStr">
        <is>
          <t xml:space="preserve">AMAZON.COM INC.</t>
        </is>
      </c>
      <c r="C63">
        <v>-12</v>
      </c>
      <c r="D63" s="2">
        <v>2</v>
      </c>
      <c r="E63" s="2">
        <v>5.47</v>
      </c>
    </row>
    <row r="64">
      <c r="A64" s="1">
        <v>45663</v>
      </c>
      <c r="B64" t="inlineStr">
        <is>
          <t xml:space="preserve">VANGUARD FTSE ALL-WORLD UCITS ETF USD ACC</t>
        </is>
      </c>
      <c r="C64">
        <v>4</v>
      </c>
      <c r="D64" s="2">
        <v>3</v>
      </c>
      <c r="E64" s="2">
        <v>0</v>
      </c>
    </row>
    <row r="65">
      <c r="A65" s="1">
        <v>45664</v>
      </c>
      <c r="B65" t="inlineStr">
        <is>
          <t xml:space="preserve">AMAZON.COM INC.</t>
        </is>
      </c>
      <c r="C65">
        <v>8</v>
      </c>
      <c r="D65" s="2">
        <v>2</v>
      </c>
      <c r="E65" s="2">
        <v>3</v>
      </c>
    </row>
    <row r="66">
      <c r="A66" s="1">
        <v>45671</v>
      </c>
      <c r="B66" t="inlineStr">
        <is>
          <t xml:space="preserve">APPLE INC.</t>
        </is>
      </c>
      <c r="C66">
        <v>5</v>
      </c>
      <c r="D66" s="2">
        <v>2</v>
      </c>
      <c r="E66" s="2">
        <v>1.92</v>
      </c>
    </row>
    <row r="67">
      <c r="A67" s="1">
        <v>45678</v>
      </c>
      <c r="B67" t="inlineStr">
        <is>
          <t xml:space="preserve">TESLA INC.</t>
        </is>
      </c>
      <c r="C67">
        <v>5</v>
      </c>
      <c r="D67" s="2">
        <v>2</v>
      </c>
      <c r="E67" s="2">
        <v>5.2</v>
      </c>
    </row>
    <row r="68">
      <c r="A68" s="1">
        <v>45691</v>
      </c>
      <c r="B68" t="inlineStr">
        <is>
          <t xml:space="preserve">TESLA INC.</t>
        </is>
      </c>
      <c r="C68">
        <v>-5</v>
      </c>
      <c r="D68" s="2">
        <v>2</v>
      </c>
      <c r="E68" s="2">
        <v>3.56</v>
      </c>
    </row>
    <row r="69">
      <c r="A69" s="1">
        <v>45692</v>
      </c>
      <c r="B69" t="inlineStr">
        <is>
          <t xml:space="preserve">UNILEVER PLC</t>
        </is>
      </c>
      <c r="C69">
        <v>23</v>
      </c>
      <c r="D69" s="2">
        <v>3</v>
      </c>
      <c r="E69" s="2">
        <v>0</v>
      </c>
    </row>
    <row r="70">
      <c r="A70" s="1">
        <v>45693</v>
      </c>
      <c r="B70" t="inlineStr">
        <is>
          <t xml:space="preserve">UNILEVER PLC</t>
        </is>
      </c>
      <c r="C70">
        <v>-23</v>
      </c>
      <c r="D70" s="2">
        <v>3</v>
      </c>
      <c r="E70" s="2">
        <v>0</v>
      </c>
    </row>
    <row r="71">
      <c r="A71" s="1">
        <v>45694</v>
      </c>
      <c r="B71" t="inlineStr">
        <is>
          <t xml:space="preserve">VANGUARD FTSE ALL-WORLD UCITS ETF USD ACC</t>
        </is>
      </c>
      <c r="C71">
        <v>4</v>
      </c>
      <c r="D71" s="2">
        <v>3</v>
      </c>
      <c r="E71" s="2">
        <v>0</v>
      </c>
    </row>
    <row r="72">
      <c r="A72" s="1">
        <v>45694</v>
      </c>
      <c r="B72" t="inlineStr">
        <is>
          <t xml:space="preserve">ISHARES CORE S&amp;P 500 UCITS ETF USD (ACC)</t>
        </is>
      </c>
      <c r="C72">
        <v>1</v>
      </c>
      <c r="D72" s="2">
        <v>3</v>
      </c>
      <c r="E72" s="2">
        <v>0</v>
      </c>
    </row>
    <row r="73">
      <c r="A73" s="1">
        <v>45694</v>
      </c>
      <c r="B73" t="inlineStr">
        <is>
          <t xml:space="preserve">ISHARES CORE MSCI EMERGING MARKETS IMI UCITS ETF USD (ACC)</t>
        </is>
      </c>
      <c r="C73">
        <v>8</v>
      </c>
      <c r="D73" s="2">
        <v>3</v>
      </c>
      <c r="E73" s="2">
        <v>0</v>
      </c>
    </row>
    <row r="74">
      <c r="A74" s="1">
        <v>45698</v>
      </c>
      <c r="B74" t="inlineStr">
        <is>
          <t xml:space="preserve">AMAZON.COM INC.</t>
        </is>
      </c>
      <c r="C74">
        <v>-8</v>
      </c>
      <c r="D74" s="2">
        <v>2</v>
      </c>
      <c r="E74" s="2">
        <v>2.81</v>
      </c>
    </row>
    <row r="75">
      <c r="A75" s="1">
        <v>45699</v>
      </c>
      <c r="B75" t="inlineStr">
        <is>
          <t xml:space="preserve">PALANTIR TECHNOLOGIES INC. CLASS A</t>
        </is>
      </c>
      <c r="C75">
        <v>95</v>
      </c>
      <c r="D75" s="2">
        <v>2</v>
      </c>
      <c r="E75" s="2">
        <v>4.86</v>
      </c>
    </row>
    <row r="76">
      <c r="A76" s="1">
        <v>45705</v>
      </c>
      <c r="B76" t="inlineStr">
        <is>
          <t xml:space="preserve">PALANTIR TECHNOLOGIES INC. CLASS A</t>
        </is>
      </c>
      <c r="C76">
        <v>-95</v>
      </c>
      <c r="D76" s="2">
        <v>2</v>
      </c>
      <c r="E76" s="2">
        <v>4.31</v>
      </c>
    </row>
    <row r="77">
      <c r="A77" s="1">
        <v>45720</v>
      </c>
      <c r="B77" t="inlineStr">
        <is>
          <t xml:space="preserve">MICROSOFT CORPORATION</t>
        </is>
      </c>
      <c r="C77">
        <v>-2</v>
      </c>
      <c r="D77" s="2">
        <v>2</v>
      </c>
      <c r="E77" s="2">
        <v>1.86</v>
      </c>
    </row>
    <row r="78">
      <c r="A78" s="1">
        <v>45722</v>
      </c>
      <c r="B78" t="inlineStr">
        <is>
          <t xml:space="preserve">VANGUARD FTSE ALL-WORLD UCITS ETF USD ACC</t>
        </is>
      </c>
      <c r="C78">
        <v>4</v>
      </c>
      <c r="D78" s="2">
        <v>3</v>
      </c>
      <c r="E78" s="2">
        <v>0</v>
      </c>
    </row>
    <row r="79">
      <c r="A79" s="1">
        <v>45741</v>
      </c>
      <c r="B79" t="inlineStr">
        <is>
          <t xml:space="preserve">AMAZON.COM INC.</t>
        </is>
      </c>
      <c r="C79">
        <v>11</v>
      </c>
      <c r="D79" s="2">
        <v>2</v>
      </c>
      <c r="E79" s="2">
        <v>4.4</v>
      </c>
    </row>
    <row r="80">
      <c r="A80" s="1">
        <v>45748</v>
      </c>
      <c r="B80" t="inlineStr">
        <is>
          <t xml:space="preserve">AMAZON.COM INC.</t>
        </is>
      </c>
      <c r="C80">
        <v>-11</v>
      </c>
      <c r="D80" s="2">
        <v>2</v>
      </c>
      <c r="E80" s="2">
        <v>4.15</v>
      </c>
    </row>
    <row r="81">
      <c r="A81" s="1">
        <v>45754</v>
      </c>
      <c r="B81" t="inlineStr">
        <is>
          <t xml:space="preserve">VANGUARD FTSE ALL-WORLD UCITS ETF USD ACC</t>
        </is>
      </c>
      <c r="C81">
        <v>4</v>
      </c>
      <c r="D81" s="2">
        <v>3</v>
      </c>
      <c r="E81" s="2">
        <v>0</v>
      </c>
    </row>
    <row r="82">
      <c r="A82" s="1">
        <v>45754</v>
      </c>
      <c r="B82" t="inlineStr">
        <is>
          <t xml:space="preserve">ISHARES CORE S&amp;P 500 UCITS ETF USD (ACC)</t>
        </is>
      </c>
      <c r="C82">
        <v>1</v>
      </c>
      <c r="D82" s="2">
        <v>3</v>
      </c>
      <c r="E82" s="2">
        <v>0</v>
      </c>
    </row>
    <row r="83">
      <c r="A83" s="1">
        <v>45755</v>
      </c>
      <c r="B83" t="inlineStr">
        <is>
          <t xml:space="preserve">NVIDIA CORPORATION</t>
        </is>
      </c>
      <c r="C83">
        <v>10</v>
      </c>
      <c r="D83" s="2">
        <v>2</v>
      </c>
      <c r="E83" s="2">
        <v>2.01</v>
      </c>
    </row>
    <row r="84">
      <c r="A84" s="1">
        <v>45756</v>
      </c>
      <c r="B84" t="inlineStr">
        <is>
          <t xml:space="preserve">ASML HOLDING</t>
        </is>
      </c>
      <c r="C84">
        <v>1</v>
      </c>
      <c r="D84" s="2">
        <v>3</v>
      </c>
      <c r="E84" s="2">
        <v>0</v>
      </c>
    </row>
    <row r="85">
      <c r="A85" s="1">
        <v>45782</v>
      </c>
      <c r="B85" t="inlineStr">
        <is>
          <t xml:space="preserve">VANGUARD FTSE ALL-WORLD UCITS ETF USD ACC</t>
        </is>
      </c>
      <c r="C85">
        <v>3</v>
      </c>
      <c r="D85" s="2">
        <v>3</v>
      </c>
      <c r="E85" s="2">
        <v>0</v>
      </c>
    </row>
    <row r="86">
      <c r="A86" s="1">
        <v>45782</v>
      </c>
      <c r="B86" t="inlineStr">
        <is>
          <t xml:space="preserve">ISHARES CORE MSCI EMERGING MARKETS IMI UCITS ETF USD (ACC)</t>
        </is>
      </c>
      <c r="C86">
        <v>9</v>
      </c>
      <c r="D86" s="2">
        <v>3</v>
      </c>
      <c r="E86" s="2">
        <v>0</v>
      </c>
    </row>
    <row r="87">
      <c r="A87" s="1">
        <v>45783</v>
      </c>
      <c r="B87" t="inlineStr">
        <is>
          <t xml:space="preserve">TESLA INC.</t>
        </is>
      </c>
      <c r="C87">
        <v>12</v>
      </c>
      <c r="D87" s="2">
        <v>2</v>
      </c>
      <c r="E87" s="2">
        <v>6.68</v>
      </c>
    </row>
    <row r="88">
      <c r="A88" s="1">
        <v>45785</v>
      </c>
      <c r="B88" t="inlineStr">
        <is>
          <t xml:space="preserve">TESLA INC.</t>
        </is>
      </c>
      <c r="C88">
        <v>-12</v>
      </c>
      <c r="D88" s="2">
        <v>2</v>
      </c>
      <c r="E88" s="2">
        <v>6.83</v>
      </c>
    </row>
    <row r="89">
      <c r="A89" s="1">
        <v>45797</v>
      </c>
      <c r="B89" t="inlineStr">
        <is>
          <t xml:space="preserve">KONINKLIJKE PHILIPS NV</t>
        </is>
      </c>
      <c r="C89">
        <v>68</v>
      </c>
      <c r="D89" s="2">
        <v>3</v>
      </c>
      <c r="E89" s="2">
        <v>0</v>
      </c>
    </row>
    <row r="90">
      <c r="A90" s="1">
        <v>45813</v>
      </c>
      <c r="B90" t="inlineStr">
        <is>
          <t xml:space="preserve">VANGUARD FTSE ALL-WORLD UCITS ETF USD ACC</t>
        </is>
      </c>
      <c r="C90">
        <v>4</v>
      </c>
      <c r="D90" s="2">
        <v>3</v>
      </c>
      <c r="E90" s="2">
        <v>0</v>
      </c>
    </row>
    <row r="91">
      <c r="A91" s="1">
        <v>45813</v>
      </c>
      <c r="B91" t="inlineStr">
        <is>
          <t xml:space="preserve">ISHARES CORE S&amp;P 500 UCITS ETF USD (ACC)</t>
        </is>
      </c>
      <c r="C91">
        <v>1</v>
      </c>
      <c r="D91" s="2">
        <v>3</v>
      </c>
      <c r="E91" s="2">
        <v>0</v>
      </c>
    </row>
    <row r="92">
      <c r="A92" s="1">
        <v>45824</v>
      </c>
      <c r="B92" t="inlineStr">
        <is>
          <t xml:space="preserve">KONINKLIJKE PHILIPS NV</t>
        </is>
      </c>
      <c r="C92">
        <v>-68</v>
      </c>
      <c r="D92" s="2">
        <v>3</v>
      </c>
      <c r="E92" s="2">
        <v>0</v>
      </c>
    </row>
    <row r="93">
      <c r="A93" s="1">
        <v>45845</v>
      </c>
      <c r="B93" t="inlineStr">
        <is>
          <t xml:space="preserve">VANGUARD FTSE ALL-WORLD UCITS ETF USD ACC</t>
        </is>
      </c>
      <c r="C93">
        <v>4</v>
      </c>
      <c r="D93" s="2">
        <v>3</v>
      </c>
      <c r="E93" s="2">
        <v>0</v>
      </c>
    </row>
    <row r="94">
      <c r="A94" s="1">
        <v>45853</v>
      </c>
      <c r="B94" t="inlineStr">
        <is>
          <t xml:space="preserve">NVIDIA CORPORATION</t>
        </is>
      </c>
      <c r="C94">
        <v>-9</v>
      </c>
      <c r="D94" s="2">
        <v>2</v>
      </c>
      <c r="E94" s="2">
        <v>2.78</v>
      </c>
    </row>
    <row r="95">
      <c r="A95" s="1">
        <v>45876</v>
      </c>
      <c r="B95" t="inlineStr">
        <is>
          <t xml:space="preserve">VANGUARD FTSE ALL-WORLD UCITS ETF USD ACC</t>
        </is>
      </c>
      <c r="C95">
        <v>4</v>
      </c>
      <c r="D95" s="2">
        <v>3</v>
      </c>
      <c r="E95" s="2">
        <v>0</v>
      </c>
    </row>
    <row r="96">
      <c r="A96" s="1">
        <v>45876</v>
      </c>
      <c r="B96" t="inlineStr">
        <is>
          <t xml:space="preserve">ISHARES CORE S&amp;P 500 UCITS ETF USD (ACC)</t>
        </is>
      </c>
      <c r="C96">
        <v>1</v>
      </c>
      <c r="D96" s="2">
        <v>3</v>
      </c>
      <c r="E96" s="2">
        <v>0</v>
      </c>
    </row>
    <row r="97">
      <c r="A97" s="1">
        <v>45876</v>
      </c>
      <c r="B97" t="inlineStr">
        <is>
          <t xml:space="preserve">ISHARES CORE MSCI EMERGING MARKETS IMI UCITS ETF USD (ACC)</t>
        </is>
      </c>
      <c r="C97">
        <v>9</v>
      </c>
      <c r="D97" s="2">
        <v>3</v>
      </c>
      <c r="E97" s="2">
        <v>0</v>
      </c>
    </row>
    <row r="98">
      <c r="A98" s="1">
        <v>45881</v>
      </c>
      <c r="B98" t="inlineStr">
        <is>
          <t xml:space="preserve">UNILEVER PLC</t>
        </is>
      </c>
      <c r="C98">
        <v>21</v>
      </c>
      <c r="D98" s="2">
        <v>3</v>
      </c>
      <c r="E98" s="2">
        <v>0</v>
      </c>
    </row>
    <row r="99">
      <c r="A99" s="1">
        <v>45902</v>
      </c>
      <c r="B99" t="inlineStr">
        <is>
          <t xml:space="preserve">AMAZON.COM INC.</t>
        </is>
      </c>
      <c r="C99">
        <v>8</v>
      </c>
      <c r="D99" s="2">
        <v>2</v>
      </c>
      <c r="E99" s="2">
        <v>3.98</v>
      </c>
    </row>
    <row r="100">
      <c r="A100" s="1">
        <v>45905</v>
      </c>
      <c r="B100" t="inlineStr">
        <is>
          <t xml:space="preserve">VANGUARD FTSE ALL-WORLD UCITS ETF USD ACC</t>
        </is>
      </c>
      <c r="C100">
        <v>4</v>
      </c>
      <c r="D100" s="2">
        <v>3</v>
      </c>
      <c r="E100" s="2">
        <v>0</v>
      </c>
    </row>
    <row r="101">
      <c r="A101" s="1">
        <v>45926</v>
      </c>
      <c r="B101" t="inlineStr">
        <is>
          <t xml:space="preserve">UNILEVER PLC</t>
        </is>
      </c>
      <c r="C101">
        <v>-21</v>
      </c>
      <c r="D101" s="2">
        <v>3</v>
      </c>
      <c r="E101" s="2">
        <v>0</v>
      </c>
    </row>
    <row r="102">
      <c r="A102" s="1">
        <v>45936</v>
      </c>
      <c r="B102" t="inlineStr">
        <is>
          <t xml:space="preserve">VANGUARD FTSE ALL-WORLD UCITS ETF USD ACC</t>
        </is>
      </c>
      <c r="C102">
        <v>4</v>
      </c>
      <c r="D102" s="2">
        <v>3</v>
      </c>
      <c r="E102" s="2">
        <v>0</v>
      </c>
    </row>
    <row r="103">
      <c r="A103" s="1">
        <v>45936</v>
      </c>
      <c r="B103" t="inlineStr">
        <is>
          <t xml:space="preserve">ISHARES CORE S&amp;P 500 UCITS ETF USD (ACC)</t>
        </is>
      </c>
      <c r="C103">
        <v>1</v>
      </c>
      <c r="D103" s="2">
        <v>3</v>
      </c>
      <c r="E103" s="2">
        <v>0</v>
      </c>
    </row>
    <row r="104">
      <c r="A104" s="1">
        <v>45951</v>
      </c>
      <c r="B104" t="inlineStr">
        <is>
          <t xml:space="preserve">NVIDIA CORPORATION</t>
        </is>
      </c>
      <c r="C104">
        <v>-6</v>
      </c>
      <c r="D104" s="2">
        <v>2</v>
      </c>
      <c r="E104" s="2">
        <v>2.17</v>
      </c>
    </row>
    <row r="105">
      <c r="A105" s="1">
        <v>45967</v>
      </c>
      <c r="B105" t="inlineStr">
        <is>
          <t xml:space="preserve">VANGUARD FTSE ALL-WORLD UCITS ETF USD ACC</t>
        </is>
      </c>
      <c r="C105">
        <v>4</v>
      </c>
      <c r="D105" s="2">
        <v>3</v>
      </c>
      <c r="E105" s="2">
        <v>0</v>
      </c>
    </row>
    <row r="106">
      <c r="A106" s="1">
        <v>45967</v>
      </c>
      <c r="B106" t="inlineStr">
        <is>
          <t xml:space="preserve">ISHARES CORE MSCI EMERGING MARKETS IMI UCITS ETF USD (ACC)</t>
        </is>
      </c>
      <c r="C106">
        <v>8</v>
      </c>
      <c r="D106" s="2">
        <v>3</v>
      </c>
      <c r="E106" s="2">
        <v>0</v>
      </c>
    </row>
    <row r="107">
      <c r="A107" s="1">
        <v>45992</v>
      </c>
      <c r="B107" t="inlineStr">
        <is>
          <t xml:space="preserve">AMAZON.COM INC.</t>
        </is>
      </c>
      <c r="C107">
        <v>-8</v>
      </c>
      <c r="D107" s="2">
        <v>2</v>
      </c>
      <c r="E107" s="2">
        <v>2.94</v>
      </c>
    </row>
    <row r="108">
      <c r="A108" s="1">
        <v>45996</v>
      </c>
      <c r="B108" t="inlineStr">
        <is>
          <t xml:space="preserve">VANGUARD FTSE ALL-WORLD UCITS ETF USD ACC</t>
        </is>
      </c>
      <c r="C108">
        <v>4</v>
      </c>
      <c r="D108" s="2">
        <v>3</v>
      </c>
      <c r="E108" s="2">
        <v>0</v>
      </c>
    </row>
    <row r="109">
      <c r="A109" s="1">
        <v>45996</v>
      </c>
      <c r="B109" t="inlineStr">
        <is>
          <t xml:space="preserve">ISHARES CORE S&amp;P 500 UCITS ETF USD (ACC)</t>
        </is>
      </c>
      <c r="C109">
        <v>1</v>
      </c>
      <c r="D109" s="2">
        <v>3</v>
      </c>
      <c r="E109" s="2">
        <v>0</v>
      </c>
    </row>
    <row r="110">
      <c r="A110" s="1">
        <v>46027</v>
      </c>
      <c r="B110" t="inlineStr">
        <is>
          <t xml:space="preserve">VANGUARD FTSE ALL-WORLD UCITS ETF USD ACC</t>
        </is>
      </c>
      <c r="C110">
        <v>3</v>
      </c>
      <c r="D110" s="2">
        <v>3</v>
      </c>
      <c r="E110" s="2">
        <v>0</v>
      </c>
    </row>
    <row r="111">
      <c r="A111" s="1">
        <v>46035</v>
      </c>
      <c r="B111" t="inlineStr">
        <is>
          <t xml:space="preserve">ALPHABET INC. CLASS A</t>
        </is>
      </c>
      <c r="C111">
        <v>5</v>
      </c>
      <c r="D111" s="2">
        <v>2</v>
      </c>
      <c r="E111" s="2">
        <v>1.98</v>
      </c>
    </row>
    <row r="112">
      <c r="A112" s="1">
        <v>46049</v>
      </c>
      <c r="B112" t="inlineStr">
        <is>
          <t xml:space="preserve">UNILEVER PLC</t>
        </is>
      </c>
      <c r="C112">
        <v>22</v>
      </c>
      <c r="D112" s="2">
        <v>3</v>
      </c>
      <c r="E112" s="2">
        <v>0</v>
      </c>
    </row>
    <row r="113">
      <c r="A113" s="1">
        <v>46058</v>
      </c>
      <c r="B113" t="inlineStr">
        <is>
          <t xml:space="preserve">VANGUARD FTSE ALL-WORLD UCITS ETF USD ACC</t>
        </is>
      </c>
      <c r="C113">
        <v>3</v>
      </c>
      <c r="D113" s="2">
        <v>3</v>
      </c>
      <c r="E113" s="2">
        <v>0</v>
      </c>
    </row>
    <row r="114">
      <c r="A114" s="1">
        <v>46058</v>
      </c>
      <c r="B114" t="inlineStr">
        <is>
          <t xml:space="preserve">ISHARES CORE S&amp;P 500 UCITS ETF USD (ACC)</t>
        </is>
      </c>
      <c r="C114">
        <v>1</v>
      </c>
      <c r="D114" s="2">
        <v>3</v>
      </c>
      <c r="E114" s="2">
        <v>0</v>
      </c>
    </row>
    <row r="115">
      <c r="A115" s="1">
        <v>46058</v>
      </c>
      <c r="B115" t="inlineStr">
        <is>
          <t xml:space="preserve">ISHARES CORE MSCI EMERGING MARKETS IMI UCITS ETF USD (ACC)</t>
        </is>
      </c>
      <c r="C115">
        <v>8</v>
      </c>
      <c r="D115" s="2">
        <v>3</v>
      </c>
      <c r="E115" s="2">
        <v>0</v>
      </c>
    </row>
    <row r="116">
      <c r="A116" s="1">
        <v>46118</v>
      </c>
      <c r="B116" t="inlineStr">
        <is>
          <t xml:space="preserve">VANGUARD FTSE ALL-WORLD UCITS ETF USD ACC</t>
        </is>
      </c>
      <c r="C116">
        <v>3</v>
      </c>
      <c r="D116" s="2">
        <v>3</v>
      </c>
      <c r="E116" s="2">
        <v>0</v>
      </c>
    </row>
    <row r="117">
      <c r="A117" s="1">
        <v>46146</v>
      </c>
      <c r="B117" t="inlineStr">
        <is>
          <t xml:space="preserve">UNILEVER PLC</t>
        </is>
      </c>
      <c r="C117">
        <v>-22</v>
      </c>
      <c r="D117" s="2">
        <v>3</v>
      </c>
      <c r="E117" s="2">
        <v>0</v>
      </c>
    </row>
    <row r="118">
      <c r="A118" s="1">
        <v>46149</v>
      </c>
      <c r="B118" t="inlineStr">
        <is>
          <t xml:space="preserve">VANGUARD FTSE ALL-WORLD UCITS ETF USD ACC</t>
        </is>
      </c>
      <c r="C118">
        <v>3</v>
      </c>
      <c r="D118" s="2">
        <v>3</v>
      </c>
      <c r="E118" s="2">
        <v>0</v>
      </c>
    </row>
    <row r="119">
      <c r="A119" s="1">
        <v>46149</v>
      </c>
      <c r="B119" t="inlineStr">
        <is>
          <t xml:space="preserve">ISHARES CORE MSCI EMERGING MARKETS IMI UCITS ETF USD (ACC)</t>
        </is>
      </c>
      <c r="C119">
        <v>8</v>
      </c>
      <c r="D119" s="2">
        <v>3</v>
      </c>
      <c r="E119" s="2">
        <v>0</v>
      </c>
    </row>
    <row r="120">
      <c r="A120" s="1">
        <v>46154</v>
      </c>
      <c r="B120" t="inlineStr">
        <is>
          <t xml:space="preserve">AMAZON.COM INC.</t>
        </is>
      </c>
      <c r="C120">
        <v>6</v>
      </c>
      <c r="D120" s="2">
        <v>2</v>
      </c>
      <c r="E120" s="2">
        <v>3.15</v>
      </c>
    </row>
    <row r="121">
      <c r="A121" s="1">
        <v>46168</v>
      </c>
      <c r="B121" t="inlineStr">
        <is>
          <t xml:space="preserve">AMAZON.COM INC.</t>
        </is>
      </c>
      <c r="C121">
        <v>-6</v>
      </c>
      <c r="D121" s="2">
        <v>2</v>
      </c>
      <c r="E121" s="2">
        <v>3.2</v>
      </c>
    </row>
    <row r="122">
      <c r="A122" s="1">
        <v>46178</v>
      </c>
      <c r="B122" t="inlineStr">
        <is>
          <t xml:space="preserve">VANGUARD FTSE ALL-WORLD UCITS ETF USD ACC</t>
        </is>
      </c>
      <c r="C122">
        <v>3</v>
      </c>
      <c r="D122" s="2">
        <v>3</v>
      </c>
      <c r="E122" s="2">
        <v>0</v>
      </c>
    </row>
    <row r="123">
      <c r="A123" s="1">
        <v>46178</v>
      </c>
      <c r="B123" t="inlineStr">
        <is>
          <t xml:space="preserve">ISHARES CORE S&amp;P 500 UCITS ETF USD (ACC)</t>
        </is>
      </c>
      <c r="C123">
        <v>1</v>
      </c>
      <c r="D123" s="2">
        <v>3</v>
      </c>
      <c r="E123" s="2">
        <v>0</v>
      </c>
    </row>
    <row r="124">
      <c r="A124" s="1">
        <v>46182</v>
      </c>
      <c r="B124" t="inlineStr">
        <is>
          <t xml:space="preserve">ALPHABET INC. CLASS A</t>
        </is>
      </c>
      <c r="C124">
        <v>-6</v>
      </c>
      <c r="D124" s="2">
        <v>2</v>
      </c>
      <c r="E124" s="2">
        <v>2.78</v>
      </c>
    </row>
    <row r="125">
      <c r="A125" s="1">
        <v>46209</v>
      </c>
      <c r="B125" t="inlineStr">
        <is>
          <t xml:space="preserve">VANGUARD FTSE ALL-WORLD UCITS ETF USD ACC</t>
        </is>
      </c>
      <c r="C125">
        <v>4</v>
      </c>
      <c r="D125" s="2">
        <v>3</v>
      </c>
      <c r="E125" s="2">
        <v>0</v>
      </c>
    </row>
    <row r="126">
      <c r="A126" s="1">
        <v>46217</v>
      </c>
      <c r="B126" t="inlineStr">
        <is>
          <t xml:space="preserve">ING GROEP NV</t>
        </is>
      </c>
      <c r="C126">
        <v>-49</v>
      </c>
      <c r="D126" s="2">
        <v>3</v>
      </c>
      <c r="E126" s="2">
        <v>0</v>
      </c>
    </row>
    <row r="127">
      <c r="A127" s="1">
        <v>46240</v>
      </c>
      <c r="B127" t="inlineStr">
        <is>
          <t xml:space="preserve">VANGUARD FTSE ALL-WORLD UCITS ETF USD ACC</t>
        </is>
      </c>
      <c r="C127">
        <v>3</v>
      </c>
      <c r="D127" s="2">
        <v>3</v>
      </c>
      <c r="E127" s="2">
        <v>0</v>
      </c>
    </row>
    <row r="128">
      <c r="A128" s="1">
        <v>46240</v>
      </c>
      <c r="B128" t="inlineStr">
        <is>
          <t xml:space="preserve">ISHARES CORE S&amp;P 500 UCITS ETF USD (ACC)</t>
        </is>
      </c>
      <c r="C128">
        <v>1</v>
      </c>
      <c r="D128" s="2">
        <v>3</v>
      </c>
      <c r="E128" s="2">
        <v>0</v>
      </c>
    </row>
    <row r="129">
      <c r="A129" s="1">
        <v>46240</v>
      </c>
      <c r="B129" t="inlineStr">
        <is>
          <t xml:space="preserve">ISHARES CORE MSCI EMERGING MARKETS IMI UCITS ETF USD (ACC)</t>
        </is>
      </c>
      <c r="C129">
        <v>8</v>
      </c>
      <c r="D129" s="2">
        <v>3</v>
      </c>
      <c r="E129" s="2">
        <v>0</v>
      </c>
    </row>
    <row r="130">
      <c r="A130" s="1">
        <v>46272</v>
      </c>
      <c r="B130" t="inlineStr">
        <is>
          <t xml:space="preserve">VANGUARD FTSE ALL-WORLD UCITS ETF USD ACC</t>
        </is>
      </c>
      <c r="C130">
        <v>3</v>
      </c>
      <c r="D130" s="2">
        <v>3</v>
      </c>
      <c r="E130" s="2">
        <v>0</v>
      </c>
    </row>
    <row r="131">
      <c r="A131" s="1">
        <v>46283</v>
      </c>
      <c r="B131" t="inlineStr">
        <is>
          <t xml:space="preserve">VANGUARD FTSE ALL-WORLD UCITS ETF USD ACC</t>
        </is>
      </c>
      <c r="C131">
        <v>3</v>
      </c>
      <c r="D131" s="2">
        <v>3</v>
      </c>
      <c r="E131" s="2">
        <v>0</v>
      </c>
    </row>
    <row r="132">
      <c r="A132" t="inlineStr" s="4">
        <is>
          <t xml:space="preserve">Totaal</t>
        </is>
      </c>
      <c r="D132" s="2">
        <f>SUM(D4:D131)</f>
        <v>343</v>
      </c>
      <c r="E132" s="2">
        <f>SUM(E4:E131)</f>
        <v>171.66</v>
      </c>
    </row>
  </sheetData>
</worksheet>
</file>